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80" windowHeight="11020" tabRatio="517"/>
  </bookViews>
  <sheets>
    <sheet name="Analiza vključenost v KOPOP" sheetId="9" r:id="rId1"/>
    <sheet name="Operacija grbinasti travniki" sheetId="12" r:id="rId2"/>
    <sheet name="Operacija planinska paša" sheetId="10" r:id="rId3"/>
    <sheet name="Varovanje črede pred zvermi" sheetId="13" r:id="rId4"/>
    <sheet name="Visokodebelni sadovnjaki" sheetId="14" r:id="rId5"/>
    <sheet name="Vodni viri" sheetId="15" r:id="rId6"/>
    <sheet name="Ekološko kmetijstvo" sheetId="11" r:id="rId7"/>
    <sheet name="Ohranjanje mejic" sheetId="16" r:id="rId8"/>
  </sheets>
  <definedNames>
    <definedName name="_xlnm._FilterDatabase" localSheetId="0" hidden="1">'Analiza vključenost v KOPOP'!$A$1:$AX$109</definedName>
  </definedNames>
  <calcPr calcId="162913"/>
</workbook>
</file>

<file path=xl/calcChain.xml><?xml version="1.0" encoding="utf-8"?>
<calcChain xmlns="http://schemas.openxmlformats.org/spreadsheetml/2006/main">
  <c r="AX92" i="9" l="1"/>
  <c r="AX64" i="9"/>
  <c r="AX60" i="9"/>
  <c r="AX52" i="9"/>
  <c r="AX37" i="9"/>
  <c r="AX25" i="9"/>
  <c r="AX23" i="9"/>
  <c r="AX15" i="9"/>
  <c r="AX13" i="9"/>
  <c r="AX94" i="9"/>
  <c r="AX67" i="9"/>
  <c r="AX50" i="9"/>
  <c r="AX28" i="9"/>
  <c r="AX98" i="9"/>
  <c r="AX89" i="9"/>
  <c r="AX73" i="9"/>
  <c r="AX62" i="9"/>
  <c r="AX61" i="9"/>
  <c r="AX59" i="9"/>
  <c r="AX58" i="9"/>
  <c r="AX51" i="9"/>
  <c r="AX49" i="9"/>
  <c r="AX47" i="9"/>
  <c r="AX34" i="9"/>
  <c r="AX30" i="9"/>
  <c r="AX27" i="9"/>
  <c r="AX16" i="9"/>
  <c r="AX7" i="9"/>
  <c r="AX105" i="9"/>
  <c r="AX104" i="9"/>
  <c r="AX103" i="9"/>
  <c r="AX102" i="9"/>
  <c r="AX101" i="9"/>
  <c r="AX100" i="9"/>
  <c r="AX99" i="9"/>
  <c r="AX97" i="9"/>
  <c r="AX96" i="9"/>
  <c r="AX95" i="9"/>
  <c r="AX93" i="9"/>
  <c r="AX91" i="9"/>
  <c r="AX90" i="9"/>
  <c r="AX88" i="9"/>
  <c r="AX87" i="9"/>
  <c r="AX86" i="9"/>
  <c r="AX85" i="9"/>
  <c r="AX84" i="9"/>
  <c r="AX83" i="9"/>
  <c r="AX82" i="9"/>
  <c r="AX81" i="9"/>
  <c r="AX80" i="9"/>
  <c r="AX79" i="9"/>
  <c r="AX78" i="9"/>
  <c r="AX77" i="9"/>
  <c r="AX76" i="9"/>
  <c r="AX75" i="9"/>
  <c r="AX74" i="9"/>
  <c r="AX72" i="9"/>
  <c r="AX71" i="9"/>
  <c r="AX70" i="9"/>
  <c r="AX69" i="9"/>
  <c r="AX68" i="9"/>
  <c r="AX66" i="9"/>
  <c r="AX65" i="9"/>
  <c r="AX63" i="9"/>
  <c r="AX57" i="9"/>
  <c r="AX56" i="9"/>
  <c r="AX55" i="9"/>
  <c r="AX54" i="9"/>
  <c r="AX53" i="9"/>
  <c r="AX48" i="9"/>
  <c r="AX46" i="9"/>
  <c r="AX45" i="9"/>
  <c r="AX44" i="9"/>
  <c r="AX43" i="9"/>
  <c r="AX42" i="9"/>
  <c r="AX41" i="9"/>
  <c r="AX40" i="9"/>
  <c r="AX39" i="9"/>
  <c r="AX38" i="9"/>
  <c r="AX36" i="9"/>
  <c r="AX35" i="9"/>
  <c r="AX33" i="9"/>
  <c r="AX32" i="9"/>
  <c r="AX31" i="9"/>
  <c r="AX29" i="9"/>
  <c r="AX26" i="9"/>
  <c r="AX24" i="9"/>
  <c r="AX22" i="9"/>
  <c r="AX21" i="9"/>
  <c r="AX20" i="9"/>
  <c r="AX19" i="9"/>
  <c r="AX18" i="9"/>
  <c r="AX17" i="9"/>
  <c r="AX14" i="9"/>
  <c r="AX12" i="9"/>
  <c r="AX11" i="9"/>
  <c r="AX10" i="9"/>
  <c r="AX9" i="9"/>
  <c r="AX8" i="9"/>
  <c r="AX6" i="9"/>
  <c r="AX5" i="9"/>
  <c r="AX4" i="9"/>
  <c r="AS106" i="9" l="1"/>
  <c r="AR106" i="9"/>
  <c r="AQ106" i="9"/>
  <c r="AP106" i="9"/>
  <c r="AO106" i="9"/>
  <c r="AN106" i="9"/>
  <c r="AM106" i="9"/>
  <c r="AW105" i="9" l="1"/>
  <c r="AW104" i="9"/>
  <c r="AW103" i="9"/>
  <c r="AW102" i="9"/>
  <c r="AW101" i="9"/>
  <c r="AW100" i="9"/>
  <c r="AW99" i="9"/>
  <c r="AW97" i="9"/>
  <c r="AW96" i="9"/>
  <c r="AW95" i="9"/>
  <c r="AW93" i="9"/>
  <c r="AW91" i="9"/>
  <c r="AW90" i="9"/>
  <c r="AW88" i="9"/>
  <c r="AW87" i="9"/>
  <c r="AW86" i="9"/>
  <c r="AW85" i="9"/>
  <c r="AW84" i="9"/>
  <c r="AW83" i="9"/>
  <c r="AW82" i="9"/>
  <c r="AW81" i="9"/>
  <c r="AW80" i="9"/>
  <c r="AW79" i="9"/>
  <c r="AW78" i="9"/>
  <c r="AW77" i="9"/>
  <c r="AW76" i="9"/>
  <c r="AW75" i="9"/>
  <c r="AW74" i="9"/>
  <c r="AW72" i="9"/>
  <c r="AW71" i="9"/>
  <c r="AW70" i="9"/>
  <c r="AW69" i="9"/>
  <c r="AW68" i="9"/>
  <c r="AW66" i="9"/>
  <c r="AW65" i="9"/>
  <c r="AW63" i="9"/>
  <c r="AW57" i="9"/>
  <c r="AW56" i="9"/>
  <c r="AW55" i="9"/>
  <c r="AW54" i="9"/>
  <c r="AW53" i="9"/>
  <c r="AW48" i="9"/>
  <c r="AW46" i="9"/>
  <c r="AW45" i="9"/>
  <c r="AW44" i="9"/>
  <c r="AW43" i="9"/>
  <c r="AW42" i="9"/>
  <c r="AW41" i="9"/>
  <c r="AW40" i="9"/>
  <c r="AW39" i="9"/>
  <c r="AW38" i="9"/>
  <c r="AW36" i="9"/>
  <c r="AW35" i="9"/>
  <c r="AW33" i="9"/>
  <c r="AW32" i="9"/>
  <c r="AW31" i="9"/>
  <c r="AW29" i="9"/>
  <c r="AW26" i="9"/>
  <c r="AW24" i="9"/>
  <c r="AW22" i="9"/>
  <c r="AW21" i="9"/>
  <c r="AW20" i="9"/>
  <c r="AW19" i="9"/>
  <c r="AW18" i="9"/>
  <c r="AW17" i="9"/>
  <c r="AW14" i="9"/>
  <c r="AW12" i="9"/>
  <c r="AW11" i="9"/>
  <c r="AW10" i="9"/>
  <c r="AW9" i="9"/>
  <c r="AW8" i="9"/>
  <c r="AW6" i="9"/>
  <c r="AW5" i="9"/>
  <c r="AW4" i="9"/>
  <c r="AV105" i="9"/>
  <c r="AV104" i="9"/>
  <c r="AV103" i="9"/>
  <c r="AV102" i="9"/>
  <c r="AV101" i="9"/>
  <c r="AV100" i="9"/>
  <c r="AV99" i="9"/>
  <c r="AV97" i="9"/>
  <c r="AV96" i="9"/>
  <c r="AV95" i="9"/>
  <c r="AV93" i="9"/>
  <c r="AV91" i="9"/>
  <c r="AV90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2" i="9"/>
  <c r="AV71" i="9"/>
  <c r="AV70" i="9"/>
  <c r="AV69" i="9"/>
  <c r="AV68" i="9"/>
  <c r="AV66" i="9"/>
  <c r="AV65" i="9"/>
  <c r="AV63" i="9"/>
  <c r="AV57" i="9"/>
  <c r="AV56" i="9"/>
  <c r="AV55" i="9"/>
  <c r="AV54" i="9"/>
  <c r="AV53" i="9"/>
  <c r="AV48" i="9"/>
  <c r="AV46" i="9"/>
  <c r="AV45" i="9"/>
  <c r="AV44" i="9"/>
  <c r="AV43" i="9"/>
  <c r="AV42" i="9"/>
  <c r="AV41" i="9"/>
  <c r="AV40" i="9"/>
  <c r="AV39" i="9"/>
  <c r="AV38" i="9"/>
  <c r="AV36" i="9"/>
  <c r="AV35" i="9"/>
  <c r="AV33" i="9"/>
  <c r="AV32" i="9"/>
  <c r="AV31" i="9"/>
  <c r="AV29" i="9"/>
  <c r="AV26" i="9"/>
  <c r="AV24" i="9"/>
  <c r="AV22" i="9"/>
  <c r="AV21" i="9"/>
  <c r="AV20" i="9"/>
  <c r="AV19" i="9"/>
  <c r="AV18" i="9"/>
  <c r="AV17" i="9"/>
  <c r="AV14" i="9"/>
  <c r="AV12" i="9"/>
  <c r="AV11" i="9"/>
  <c r="AV10" i="9"/>
  <c r="AV9" i="9"/>
  <c r="AV8" i="9"/>
  <c r="AV6" i="9"/>
  <c r="AV5" i="9"/>
  <c r="AV4" i="9"/>
  <c r="AU105" i="9"/>
  <c r="AU104" i="9"/>
  <c r="AU103" i="9"/>
  <c r="AU102" i="9"/>
  <c r="AU101" i="9"/>
  <c r="AU100" i="9"/>
  <c r="AU99" i="9"/>
  <c r="AU97" i="9"/>
  <c r="AU96" i="9"/>
  <c r="AU95" i="9"/>
  <c r="AU93" i="9"/>
  <c r="AU91" i="9"/>
  <c r="AU90" i="9"/>
  <c r="AU88" i="9"/>
  <c r="AU87" i="9"/>
  <c r="AU86" i="9"/>
  <c r="AU85" i="9"/>
  <c r="AU84" i="9"/>
  <c r="AU83" i="9"/>
  <c r="AU82" i="9"/>
  <c r="AU81" i="9"/>
  <c r="AU80" i="9"/>
  <c r="AU79" i="9"/>
  <c r="AU78" i="9"/>
  <c r="AU77" i="9"/>
  <c r="AU76" i="9"/>
  <c r="AU75" i="9"/>
  <c r="AU74" i="9"/>
  <c r="AU72" i="9"/>
  <c r="AU71" i="9"/>
  <c r="AU70" i="9"/>
  <c r="AU69" i="9"/>
  <c r="AU68" i="9"/>
  <c r="AU66" i="9"/>
  <c r="AU65" i="9"/>
  <c r="AU63" i="9"/>
  <c r="AU57" i="9"/>
  <c r="AU56" i="9"/>
  <c r="AU55" i="9"/>
  <c r="AU54" i="9"/>
  <c r="AU53" i="9"/>
  <c r="AU48" i="9"/>
  <c r="AU46" i="9"/>
  <c r="AU45" i="9"/>
  <c r="AU44" i="9"/>
  <c r="AU43" i="9"/>
  <c r="AU42" i="9"/>
  <c r="AU41" i="9"/>
  <c r="AU40" i="9"/>
  <c r="AU39" i="9"/>
  <c r="AU38" i="9"/>
  <c r="AU36" i="9"/>
  <c r="AU35" i="9"/>
  <c r="AU33" i="9"/>
  <c r="AU32" i="9"/>
  <c r="AU31" i="9"/>
  <c r="AU29" i="9"/>
  <c r="AU26" i="9"/>
  <c r="AU24" i="9"/>
  <c r="AU22" i="9"/>
  <c r="AU21" i="9"/>
  <c r="AU20" i="9"/>
  <c r="AU19" i="9"/>
  <c r="AU18" i="9"/>
  <c r="AU17" i="9"/>
  <c r="AU14" i="9"/>
  <c r="AU12" i="9"/>
  <c r="AU11" i="9"/>
  <c r="AU10" i="9"/>
  <c r="AU9" i="9"/>
  <c r="AU8" i="9"/>
  <c r="AU6" i="9"/>
  <c r="AU5" i="9"/>
  <c r="AU4" i="9"/>
  <c r="AT105" i="9"/>
  <c r="AT104" i="9"/>
  <c r="AT103" i="9"/>
  <c r="AT102" i="9"/>
  <c r="AT101" i="9"/>
  <c r="AT100" i="9"/>
  <c r="AT99" i="9"/>
  <c r="AT97" i="9"/>
  <c r="AT96" i="9"/>
  <c r="AT95" i="9"/>
  <c r="AT93" i="9"/>
  <c r="AT91" i="9"/>
  <c r="AT90" i="9"/>
  <c r="AT88" i="9"/>
  <c r="AT87" i="9"/>
  <c r="AT86" i="9"/>
  <c r="AT85" i="9"/>
  <c r="AT84" i="9"/>
  <c r="AT83" i="9"/>
  <c r="AT82" i="9"/>
  <c r="AT81" i="9"/>
  <c r="AT80" i="9"/>
  <c r="AT79" i="9"/>
  <c r="AT78" i="9"/>
  <c r="AT77" i="9"/>
  <c r="AT76" i="9"/>
  <c r="AT75" i="9"/>
  <c r="AT74" i="9"/>
  <c r="AT72" i="9"/>
  <c r="AT71" i="9"/>
  <c r="AT70" i="9"/>
  <c r="AT69" i="9"/>
  <c r="AT68" i="9"/>
  <c r="AT66" i="9"/>
  <c r="AT65" i="9"/>
  <c r="AT63" i="9"/>
  <c r="AT57" i="9"/>
  <c r="AT56" i="9"/>
  <c r="AT55" i="9"/>
  <c r="AT54" i="9"/>
  <c r="AT53" i="9"/>
  <c r="AT48" i="9"/>
  <c r="AT46" i="9"/>
  <c r="AT45" i="9"/>
  <c r="AT44" i="9"/>
  <c r="AT43" i="9"/>
  <c r="AT42" i="9"/>
  <c r="AT41" i="9"/>
  <c r="AT40" i="9"/>
  <c r="AT39" i="9"/>
  <c r="AT38" i="9"/>
  <c r="AT36" i="9"/>
  <c r="AT35" i="9"/>
  <c r="AT33" i="9"/>
  <c r="AT32" i="9"/>
  <c r="AT31" i="9"/>
  <c r="AT29" i="9"/>
  <c r="AT26" i="9"/>
  <c r="AT24" i="9"/>
  <c r="AT22" i="9"/>
  <c r="AT21" i="9"/>
  <c r="AT20" i="9"/>
  <c r="AT19" i="9"/>
  <c r="AT18" i="9"/>
  <c r="AT17" i="9"/>
  <c r="AT14" i="9"/>
  <c r="AT12" i="9"/>
  <c r="AT11" i="9"/>
  <c r="AT10" i="9"/>
  <c r="AT9" i="9"/>
  <c r="AT8" i="9"/>
  <c r="AT6" i="9"/>
  <c r="AT5" i="9"/>
  <c r="AT4" i="9"/>
  <c r="AW98" i="9"/>
  <c r="AW89" i="9"/>
  <c r="AW73" i="9"/>
  <c r="AW62" i="9"/>
  <c r="AW61" i="9"/>
  <c r="AW59" i="9"/>
  <c r="AW58" i="9"/>
  <c r="AW51" i="9"/>
  <c r="AW49" i="9"/>
  <c r="AW47" i="9"/>
  <c r="AW34" i="9"/>
  <c r="AW30" i="9"/>
  <c r="AW27" i="9"/>
  <c r="AW16" i="9"/>
  <c r="AW7" i="9"/>
  <c r="AW94" i="9"/>
  <c r="AW67" i="9"/>
  <c r="AW50" i="9"/>
  <c r="AW28" i="9"/>
  <c r="AW92" i="9"/>
  <c r="AW64" i="9"/>
  <c r="AW60" i="9"/>
  <c r="AW52" i="9"/>
  <c r="AW37" i="9"/>
  <c r="AW25" i="9"/>
  <c r="AW23" i="9"/>
  <c r="AW15" i="9"/>
  <c r="AW13" i="9"/>
  <c r="AT58" i="9"/>
  <c r="AU58" i="9"/>
  <c r="AL106" i="9"/>
  <c r="AK106" i="9"/>
  <c r="AJ106" i="9"/>
  <c r="AI106" i="9"/>
  <c r="AG106" i="9"/>
  <c r="AF106" i="9"/>
  <c r="AH106" i="9" l="1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AO107" i="9" s="1"/>
  <c r="F106" i="9"/>
  <c r="AL107" i="9" l="1"/>
  <c r="AS107" i="9"/>
  <c r="AJ107" i="9"/>
  <c r="AQ107" i="9"/>
  <c r="R107" i="9"/>
  <c r="AM107" i="9"/>
  <c r="AH107" i="9"/>
  <c r="AF107" i="9"/>
  <c r="V107" i="9"/>
  <c r="Y107" i="9"/>
  <c r="AC107" i="9"/>
  <c r="AA107" i="9"/>
  <c r="AE107" i="9"/>
  <c r="N107" i="9"/>
  <c r="L107" i="9"/>
  <c r="P107" i="9"/>
  <c r="T107" i="9"/>
  <c r="X107" i="9"/>
  <c r="J107" i="9"/>
  <c r="AV28" i="9" l="1"/>
  <c r="AV94" i="9"/>
  <c r="AV67" i="9"/>
  <c r="AV50" i="9"/>
  <c r="AV92" i="9"/>
  <c r="AV64" i="9"/>
  <c r="AV60" i="9"/>
  <c r="AV52" i="9"/>
  <c r="AV37" i="9"/>
  <c r="AV25" i="9"/>
  <c r="AV23" i="9"/>
  <c r="AV15" i="9"/>
  <c r="AV13" i="9"/>
  <c r="AV98" i="9"/>
  <c r="AV89" i="9"/>
  <c r="AV73" i="9"/>
  <c r="AV62" i="9"/>
  <c r="AV61" i="9"/>
  <c r="AV59" i="9"/>
  <c r="AV58" i="9"/>
  <c r="AV51" i="9"/>
  <c r="AV49" i="9"/>
  <c r="AV47" i="9"/>
  <c r="AV34" i="9"/>
  <c r="AV30" i="9"/>
  <c r="AV27" i="9"/>
  <c r="AV16" i="9"/>
  <c r="AV7" i="9"/>
</calcChain>
</file>

<file path=xl/comments1.xml><?xml version="1.0" encoding="utf-8"?>
<comments xmlns="http://schemas.openxmlformats.org/spreadsheetml/2006/main">
  <authors>
    <author>MKGP</author>
  </authors>
  <commentList>
    <comment ref="B1" authorId="0">
      <text>
        <r>
          <rPr>
            <b/>
            <sz val="9"/>
            <color indexed="81"/>
            <rFont val="Segoe UI"/>
            <charset val="1"/>
          </rPr>
          <t>MKGP:</t>
        </r>
        <r>
          <rPr>
            <sz val="9"/>
            <color indexed="81"/>
            <rFont val="Segoe UI"/>
            <charset val="1"/>
          </rPr>
          <t xml:space="preserve">
Pri operaciji prijavitelj vpiše polovico mejice zato je dolžina vpisanih mejic ni  enaka dolžini mejic na območju.</t>
        </r>
      </text>
    </comment>
  </commentList>
</comments>
</file>

<file path=xl/sharedStrings.xml><?xml version="1.0" encoding="utf-8"?>
<sst xmlns="http://schemas.openxmlformats.org/spreadsheetml/2006/main" count="640" uniqueCount="281">
  <si>
    <t>Sektorski ukrep</t>
  </si>
  <si>
    <t>ID območja</t>
  </si>
  <si>
    <t>Ime območja</t>
  </si>
  <si>
    <t>SI3000114</t>
  </si>
  <si>
    <t>Cerovec</t>
  </si>
  <si>
    <t>SI3000117</t>
  </si>
  <si>
    <t>Haloze - vinorodne</t>
  </si>
  <si>
    <t>SI3000126</t>
  </si>
  <si>
    <t>Nanoščica</t>
  </si>
  <si>
    <t>SI3000142</t>
  </si>
  <si>
    <t>Libanja</t>
  </si>
  <si>
    <t>SI3000173</t>
  </si>
  <si>
    <t>Bloščica</t>
  </si>
  <si>
    <t>SI3000213</t>
  </si>
  <si>
    <t>Volčeke</t>
  </si>
  <si>
    <t>SI3000214</t>
  </si>
  <si>
    <t>Ličenca pri Poljčanah</t>
  </si>
  <si>
    <t>SK Mura</t>
  </si>
  <si>
    <t>SI3000215</t>
  </si>
  <si>
    <t>Mura</t>
  </si>
  <si>
    <t>SK Goričko</t>
  </si>
  <si>
    <t>SI3000221</t>
  </si>
  <si>
    <t>Goričko</t>
  </si>
  <si>
    <t>SK Reka</t>
  </si>
  <si>
    <t>SI3000223</t>
  </si>
  <si>
    <t>Reka</t>
  </si>
  <si>
    <t>SK Trnovski gozd</t>
  </si>
  <si>
    <t>SK Notranjski trikotnik</t>
  </si>
  <si>
    <t>Notranjski trikotnik</t>
  </si>
  <si>
    <t>SK Ljubljansko barje</t>
  </si>
  <si>
    <t>SI3000271</t>
  </si>
  <si>
    <t>Ljubljansko barje</t>
  </si>
  <si>
    <t>SI3000302</t>
  </si>
  <si>
    <t>Osrednje Slovenske gorice</t>
  </si>
  <si>
    <t>SI3000306</t>
  </si>
  <si>
    <t>Dravinja s pritoki</t>
  </si>
  <si>
    <t>SI3000026</t>
  </si>
  <si>
    <t>Ribniška dolina</t>
  </si>
  <si>
    <t>SK Banjšice</t>
  </si>
  <si>
    <t>SI3000037</t>
  </si>
  <si>
    <t>Pregara - travišča</t>
  </si>
  <si>
    <t>SI3000075</t>
  </si>
  <si>
    <t>Lahinja</t>
  </si>
  <si>
    <t>SI3000120</t>
  </si>
  <si>
    <t>Šmarna gora</t>
  </si>
  <si>
    <t>SK Nanoščica</t>
  </si>
  <si>
    <t>SI5000017</t>
  </si>
  <si>
    <t>SI3000154</t>
  </si>
  <si>
    <t>Bled - Podhom</t>
  </si>
  <si>
    <t>SI3000166</t>
  </si>
  <si>
    <t>Razbor</t>
  </si>
  <si>
    <t>SI3000168</t>
  </si>
  <si>
    <t>Črna dolina pri Grosuplju</t>
  </si>
  <si>
    <t>SI3000171</t>
  </si>
  <si>
    <t>Radensko polje - Viršnica</t>
  </si>
  <si>
    <t>SI3000189</t>
  </si>
  <si>
    <t>Žejna dolina</t>
  </si>
  <si>
    <t>SI3000199</t>
  </si>
  <si>
    <t>Dolenja vas pri Ribnici</t>
  </si>
  <si>
    <t>SI3000212</t>
  </si>
  <si>
    <t>Slovenska Istra</t>
  </si>
  <si>
    <t>SI3000224</t>
  </si>
  <si>
    <t>Huda luknja</t>
  </si>
  <si>
    <t>SI5000002</t>
  </si>
  <si>
    <t>Snežnik - Pivka</t>
  </si>
  <si>
    <t>Cerkniško jezero</t>
  </si>
  <si>
    <t>SI5000016</t>
  </si>
  <si>
    <t>Planinsko polje</t>
  </si>
  <si>
    <t>SI3000236</t>
  </si>
  <si>
    <t>Kobariško blato</t>
  </si>
  <si>
    <t>SI3000256</t>
  </si>
  <si>
    <t>Krimsko hribovje - Menišija</t>
  </si>
  <si>
    <t>SI5000014</t>
  </si>
  <si>
    <t>SI3000275</t>
  </si>
  <si>
    <t>Rašica</t>
  </si>
  <si>
    <t>SI3000297</t>
  </si>
  <si>
    <t>Mišja dolina</t>
  </si>
  <si>
    <t>SI3000313</t>
  </si>
  <si>
    <t>Vzhodni Kozjak</t>
  </si>
  <si>
    <t>SI3000337</t>
  </si>
  <si>
    <t>Zahodni Kozjak</t>
  </si>
  <si>
    <t>Dolina Reke</t>
  </si>
  <si>
    <t>SK Breginjski Stol</t>
  </si>
  <si>
    <t>SI5000020</t>
  </si>
  <si>
    <t>Breginjski Stol</t>
  </si>
  <si>
    <t>SK Dobrava - Jovsi</t>
  </si>
  <si>
    <t>SI5000032</t>
  </si>
  <si>
    <t>Dobrava - Jovsi</t>
  </si>
  <si>
    <t>SI3000141</t>
  </si>
  <si>
    <t>Duplica</t>
  </si>
  <si>
    <t>SI3000169</t>
  </si>
  <si>
    <t>Povirje vzhodno od Bodešč</t>
  </si>
  <si>
    <t>SK Julijci</t>
  </si>
  <si>
    <t>SI3000011</t>
  </si>
  <si>
    <t>Zadnje struge pri Suhadolah</t>
  </si>
  <si>
    <t>SI3000029</t>
  </si>
  <si>
    <t>Mrzlica</t>
  </si>
  <si>
    <t>SI3000046</t>
  </si>
  <si>
    <t>Bela Krajina</t>
  </si>
  <si>
    <t>SI3000048</t>
  </si>
  <si>
    <t>Dobličica</t>
  </si>
  <si>
    <t>SI3000056</t>
  </si>
  <si>
    <t>Vejar</t>
  </si>
  <si>
    <t>SI3000059</t>
  </si>
  <si>
    <t>Mirna</t>
  </si>
  <si>
    <t>SI3000079</t>
  </si>
  <si>
    <t>Češeniške gmajne z Rovščico</t>
  </si>
  <si>
    <t>SI3000087</t>
  </si>
  <si>
    <t>Zelenci</t>
  </si>
  <si>
    <t>SI3000088</t>
  </si>
  <si>
    <t>Boletina - velikonočnica</t>
  </si>
  <si>
    <t>SI3000110</t>
  </si>
  <si>
    <t>Ratitovec</t>
  </si>
  <si>
    <t>SI3000118</t>
  </si>
  <si>
    <t>Boč - Haloze - Donačka gora</t>
  </si>
  <si>
    <t>SI3000121</t>
  </si>
  <si>
    <t>Čemšeniška planina</t>
  </si>
  <si>
    <t>SI3000125</t>
  </si>
  <si>
    <t>Kožbana</t>
  </si>
  <si>
    <t>SI3000129</t>
  </si>
  <si>
    <t>Rinža</t>
  </si>
  <si>
    <t>SI3000140</t>
  </si>
  <si>
    <t>Belški potok</t>
  </si>
  <si>
    <t>SK Kum</t>
  </si>
  <si>
    <t>SI3000181</t>
  </si>
  <si>
    <t>Kum</t>
  </si>
  <si>
    <t>SI3000196</t>
  </si>
  <si>
    <t>SK Drava</t>
  </si>
  <si>
    <t>SK Kras</t>
  </si>
  <si>
    <t>SI3000234</t>
  </si>
  <si>
    <t>Vrbina</t>
  </si>
  <si>
    <t>Julijci</t>
  </si>
  <si>
    <t>SI3000254</t>
  </si>
  <si>
    <t>Soča z Volarjo</t>
  </si>
  <si>
    <t>SI3000261</t>
  </si>
  <si>
    <t>Menina</t>
  </si>
  <si>
    <t>SI3000262</t>
  </si>
  <si>
    <t>Sava - Medvode - Kresnice</t>
  </si>
  <si>
    <t>SK Kočevsko</t>
  </si>
  <si>
    <t>SI3000264</t>
  </si>
  <si>
    <t>Kamniško - Savinjske Alpe</t>
  </si>
  <si>
    <t>SI3000267</t>
  </si>
  <si>
    <t>Gorjanci - Radoha</t>
  </si>
  <si>
    <t>SK Pohorje</t>
  </si>
  <si>
    <t>SI3000270</t>
  </si>
  <si>
    <t>Pohorje</t>
  </si>
  <si>
    <t>SI3000274</t>
  </si>
  <si>
    <t>Bohor</t>
  </si>
  <si>
    <t>SI3000285</t>
  </si>
  <si>
    <t>Karavanke</t>
  </si>
  <si>
    <t>SI3000290</t>
  </si>
  <si>
    <t>Goriška Brda</t>
  </si>
  <si>
    <t>SI3000296</t>
  </si>
  <si>
    <t>Marindol</t>
  </si>
  <si>
    <t>SI3000311</t>
  </si>
  <si>
    <t>Vitanje - Oplotnica</t>
  </si>
  <si>
    <t>SI3000324</t>
  </si>
  <si>
    <t>Črni potok</t>
  </si>
  <si>
    <t>SI3000335</t>
  </si>
  <si>
    <t>Polhograjsko hribovje</t>
  </si>
  <si>
    <t>SI3000348</t>
  </si>
  <si>
    <t>Bohinjska Bistrica in Jereka</t>
  </si>
  <si>
    <t>SI3000379</t>
  </si>
  <si>
    <t>Vrhoveljska planina</t>
  </si>
  <si>
    <t>SI5000012</t>
  </si>
  <si>
    <t>Krakovski gozd- Šentjernejsko polje</t>
  </si>
  <si>
    <t>Črete</t>
  </si>
  <si>
    <t>Kozjansko</t>
  </si>
  <si>
    <t>SI5000027</t>
  </si>
  <si>
    <t>SI5000033</t>
  </si>
  <si>
    <t>SI5000019</t>
  </si>
  <si>
    <t>SI5000008</t>
  </si>
  <si>
    <t>Škocjanski zatok</t>
  </si>
  <si>
    <t>SI3000219</t>
  </si>
  <si>
    <t>Grad Brdo - Preddvor</t>
  </si>
  <si>
    <t>Skupina območij Natura 2000</t>
  </si>
  <si>
    <t>HAB_KOS</t>
  </si>
  <si>
    <t>STE_KOS</t>
  </si>
  <si>
    <t>VTR_KOS</t>
  </si>
  <si>
    <t>MET_KOS</t>
  </si>
  <si>
    <t>MET</t>
  </si>
  <si>
    <t>HAB (ha)</t>
  </si>
  <si>
    <t>HAB</t>
  </si>
  <si>
    <t>STE (ha)</t>
  </si>
  <si>
    <t>MET (ha)</t>
  </si>
  <si>
    <t>STE</t>
  </si>
  <si>
    <t>VTR</t>
  </si>
  <si>
    <t>SI3000226, SI3000255</t>
  </si>
  <si>
    <t>Dolina Vipave, Trnovski gozd- Nanos</t>
  </si>
  <si>
    <t>SI3000231, SI3000232</t>
  </si>
  <si>
    <t>SI3000034, SI5000007</t>
  </si>
  <si>
    <t>Banjšice - travišča, Banjšice</t>
  </si>
  <si>
    <t>SI3000126, SI5000017</t>
  </si>
  <si>
    <t>Nanoščica, Nanoščica</t>
  </si>
  <si>
    <t>SI3000198, SI3000226, SI3000255, SI5000021</t>
  </si>
  <si>
    <t>Lijak, Dolina Vipave, Trnovski gozd- Nanos, Vipavski rob</t>
  </si>
  <si>
    <t>SI3000215, SI5000010</t>
  </si>
  <si>
    <t>Mura, Mura</t>
  </si>
  <si>
    <t>SI3000220, SI5000011</t>
  </si>
  <si>
    <t>Drava, Drava</t>
  </si>
  <si>
    <t>SI3000221, SI5000009</t>
  </si>
  <si>
    <t>Goričko, Goričko</t>
  </si>
  <si>
    <t>SI3000223, SI5000003</t>
  </si>
  <si>
    <t>Reka, Dolina Reke</t>
  </si>
  <si>
    <t>SI3000225, SI3000276, SI5000023</t>
  </si>
  <si>
    <t>Dolina Branice, Kras, Kras</t>
  </si>
  <si>
    <t>SI3000231, SI3000232, SI5000002, SI5000015, SI5000016</t>
  </si>
  <si>
    <t>Javorniki - Snežnik, Notranjski trikotnik, Snežnik - Pivka, Cerkniško jezero, Planinsko polje</t>
  </si>
  <si>
    <t>SI3000253, SI3000278, SI3000381, SI5000019</t>
  </si>
  <si>
    <t>Julijske Alpe, Pokljuška barja, Slatnik, Julijci</t>
  </si>
  <si>
    <t>SI3000263, SI5000013</t>
  </si>
  <si>
    <t>Kočevsko, Kočevsko</t>
  </si>
  <si>
    <t>SI3000271, SI5000014</t>
  </si>
  <si>
    <t>Ljubljansko barje, Ljubljansko barje</t>
  </si>
  <si>
    <t>SK Trnovski gozd-4</t>
  </si>
  <si>
    <t>SK Trnovski gozd-2</t>
  </si>
  <si>
    <t>SK Notranjski trikotnik-5</t>
  </si>
  <si>
    <t>Ime cone</t>
  </si>
  <si>
    <t>DEJANSKI VPIS (ha)</t>
  </si>
  <si>
    <t>CILJ PUN2000 2015-20 (ha)</t>
  </si>
  <si>
    <t>maj 2015</t>
  </si>
  <si>
    <t>maj 2016</t>
  </si>
  <si>
    <t>Dobrava -Jovis, Dobrava - Jovsi</t>
  </si>
  <si>
    <t>SK Dobrava Jovsi</t>
  </si>
  <si>
    <t>SI30000268, 50000032</t>
  </si>
  <si>
    <t>% doseganja ciljev 2016</t>
  </si>
  <si>
    <t>% doseganja ciljev 2015</t>
  </si>
  <si>
    <t xml:space="preserve">Javorniki - Snežnik, Notranjski trikotnik </t>
  </si>
  <si>
    <t>Notranjski trikotnik-2</t>
  </si>
  <si>
    <t>Ciljne in dosečene vrednosti vpisa po posameznem ukrepu za celotno Slovenijo (%)</t>
  </si>
  <si>
    <t>ciljne vrednosti</t>
  </si>
  <si>
    <t>vpis maj 2015</t>
  </si>
  <si>
    <t>vpis maj 2016</t>
  </si>
  <si>
    <t>avgust 2017</t>
  </si>
  <si>
    <t>% doseganja ciljev 2017</t>
  </si>
  <si>
    <t>VTR (ha)</t>
  </si>
  <si>
    <t>vpis avgust 2017</t>
  </si>
  <si>
    <t>Ciljne in dosežene vrednosti vpisa po posameznem ukrepu za celotno Slovenijo (ha)</t>
  </si>
  <si>
    <t>% doseganja ciljev 2018</t>
  </si>
  <si>
    <t>avgust 2018</t>
  </si>
  <si>
    <t>vpis avgust 2018</t>
  </si>
  <si>
    <t>% doseganja ciljev 2019</t>
  </si>
  <si>
    <t>SI5000015</t>
  </si>
  <si>
    <t>SI5000003</t>
  </si>
  <si>
    <t>junij 2019</t>
  </si>
  <si>
    <t>vpis junij 2019</t>
  </si>
  <si>
    <t>Banjšice</t>
  </si>
  <si>
    <t>Drava</t>
  </si>
  <si>
    <t>Dravinja</t>
  </si>
  <si>
    <t>Gozd Kranj - Škofja Loka</t>
  </si>
  <si>
    <t>Julijske Alpe</t>
  </si>
  <si>
    <t>Kočevsko</t>
  </si>
  <si>
    <t>Krakovski gozd - Krka</t>
  </si>
  <si>
    <t>Kras</t>
  </si>
  <si>
    <t>Notranjski trikotnik - Snežnik</t>
  </si>
  <si>
    <t>Obrež</t>
  </si>
  <si>
    <t>Podvinci</t>
  </si>
  <si>
    <t>Velovlek</t>
  </si>
  <si>
    <t>Vipava - Trnovski gozd</t>
  </si>
  <si>
    <t>Površine travnikov vključene v ukrep ekološko kmetijstvo v letu 2019 (ha)</t>
  </si>
  <si>
    <t>Jelovica</t>
  </si>
  <si>
    <t>Kamniško-Savinjske Alpe</t>
  </si>
  <si>
    <t>Porezen</t>
  </si>
  <si>
    <t>Slatnik</t>
  </si>
  <si>
    <t>Površine vpisane v zahtevo KRA_PAST v letu 2019 (ha)</t>
  </si>
  <si>
    <t>Površine vpisane v zahtevo KRA_CRED v letu 2019 (ha)</t>
  </si>
  <si>
    <t>Ajdovska planota</t>
  </si>
  <si>
    <t>Gorjanci</t>
  </si>
  <si>
    <t>Ložnica s Trnavo</t>
  </si>
  <si>
    <t>Savinja Grušovlje - Petrovče</t>
  </si>
  <si>
    <t>Slatinski potok</t>
  </si>
  <si>
    <t>Površine vpisane v zahtevo KRA_OGRM v letu 2019 (ha)</t>
  </si>
  <si>
    <t>Površine vpisane v zahtevo  KRA_VARPA v letu 2019 (ha)</t>
  </si>
  <si>
    <t>Površine vpisane v zahtevo KRA_VARPP v letu 2019 (ha)</t>
  </si>
  <si>
    <t>Površine vpisane v zahtevo KRA_VTSA v letu 2019 (ha)</t>
  </si>
  <si>
    <t>Površine vpisane v zahtevo VOD_ZEL v letu 2019 (ha)</t>
  </si>
  <si>
    <t>Površine vpisane v zahtevo VOD_FFSV v letu 2019 (ha)</t>
  </si>
  <si>
    <t>Površine vpisane v zahtevo KRA_GRB v letu 2019 (ha)</t>
  </si>
  <si>
    <t>Površine njiv in trajnih nasadov vključene v ukrep ekološko kmetijstvo v letu 2019 (ha)</t>
  </si>
  <si>
    <t>Notranjski trikotnik - Sneżnik</t>
  </si>
  <si>
    <t>Dolžina mejic vpisanih v ukrep v letu 2019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</si>
</sst>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8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4" fillId="0" borderId="0"/>
  </cellStyleXfs>
  <cellXfs count="103">
    <xf numFmtId="0" fontId="0" fillId="0" borderId="0" xfId="0"/>
    <xf numFmtId="0" fontId="0" fillId="34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20" fillId="33" borderId="1" xfId="0" applyFont="1" applyFill="1" applyBorder="1" applyAlignment="1">
      <alignment vertical="center"/>
    </xf>
    <xf numFmtId="0" fontId="19" fillId="33" borderId="1" xfId="0" applyFont="1" applyFill="1" applyBorder="1" applyAlignment="1">
      <alignment vertical="center"/>
    </xf>
    <xf numFmtId="0" fontId="19" fillId="33" borderId="1" xfId="0" applyFont="1" applyFill="1" applyBorder="1" applyAlignment="1">
      <alignment vertical="center" wrapText="1"/>
    </xf>
    <xf numFmtId="0" fontId="0" fillId="33" borderId="1" xfId="0" applyFont="1" applyFill="1" applyBorder="1" applyAlignment="1">
      <alignment vertical="center"/>
    </xf>
    <xf numFmtId="0" fontId="19" fillId="35" borderId="1" xfId="0" applyFont="1" applyFill="1" applyBorder="1" applyAlignment="1">
      <alignment vertical="center"/>
    </xf>
    <xf numFmtId="1" fontId="19" fillId="35" borderId="1" xfId="0" applyNumberFormat="1" applyFont="1" applyFill="1" applyBorder="1" applyAlignment="1">
      <alignment vertical="center"/>
    </xf>
    <xf numFmtId="0" fontId="0" fillId="36" borderId="0" xfId="0" applyFont="1" applyFill="1" applyBorder="1" applyAlignment="1"/>
    <xf numFmtId="0" fontId="0" fillId="37" borderId="0" xfId="0" applyFont="1" applyFill="1" applyBorder="1" applyAlignment="1"/>
    <xf numFmtId="49" fontId="0" fillId="36" borderId="0" xfId="0" applyNumberFormat="1" applyFill="1" applyBorder="1" applyAlignment="1"/>
    <xf numFmtId="49" fontId="0" fillId="37" borderId="0" xfId="0" applyNumberFormat="1" applyFill="1" applyBorder="1" applyAlignment="1"/>
    <xf numFmtId="0" fontId="21" fillId="36" borderId="0" xfId="0" applyFont="1" applyFill="1" applyBorder="1" applyAlignment="1"/>
    <xf numFmtId="0" fontId="19" fillId="0" borderId="1" xfId="0" applyFont="1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0" fillId="35" borderId="1" xfId="0" applyFont="1" applyFill="1" applyBorder="1" applyAlignment="1">
      <alignment vertical="center"/>
    </xf>
    <xf numFmtId="1" fontId="0" fillId="0" borderId="0" xfId="0" applyNumberFormat="1" applyFont="1" applyFill="1" applyBorder="1" applyAlignment="1"/>
    <xf numFmtId="9" fontId="0" fillId="0" borderId="0" xfId="0" applyNumberFormat="1" applyFont="1" applyFill="1" applyBorder="1" applyAlignment="1"/>
    <xf numFmtId="9" fontId="0" fillId="34" borderId="0" xfId="0" applyNumberFormat="1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0" fillId="39" borderId="0" xfId="0" applyFont="1" applyFill="1" applyBorder="1" applyAlignment="1"/>
    <xf numFmtId="0" fontId="0" fillId="39" borderId="0" xfId="0" applyFill="1" applyBorder="1" applyAlignment="1"/>
    <xf numFmtId="0" fontId="20" fillId="33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164" fontId="0" fillId="0" borderId="0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center" wrapText="1"/>
    </xf>
    <xf numFmtId="165" fontId="1" fillId="34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/>
    <xf numFmtId="165" fontId="0" fillId="34" borderId="1" xfId="0" applyNumberFormat="1" applyFont="1" applyFill="1" applyBorder="1" applyAlignment="1"/>
    <xf numFmtId="165" fontId="19" fillId="35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/>
    <xf numFmtId="165" fontId="0" fillId="38" borderId="1" xfId="0" applyNumberFormat="1" applyFont="1" applyFill="1" applyBorder="1" applyAlignment="1"/>
    <xf numFmtId="165" fontId="19" fillId="0" borderId="1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/>
    <xf numFmtId="165" fontId="0" fillId="0" borderId="0" xfId="0" applyNumberFormat="1"/>
    <xf numFmtId="165" fontId="2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wrapText="1"/>
    </xf>
    <xf numFmtId="165" fontId="1" fillId="34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0" fillId="34" borderId="15" xfId="0" applyNumberFormat="1" applyFont="1" applyFill="1" applyBorder="1" applyAlignment="1"/>
    <xf numFmtId="165" fontId="0" fillId="0" borderId="15" xfId="0" applyNumberFormat="1" applyFont="1" applyFill="1" applyBorder="1" applyAlignment="1"/>
    <xf numFmtId="165" fontId="19" fillId="35" borderId="15" xfId="0" applyNumberFormat="1" applyFont="1" applyFill="1" applyBorder="1" applyAlignment="1">
      <alignment vertical="center"/>
    </xf>
    <xf numFmtId="165" fontId="0" fillId="38" borderId="15" xfId="0" applyNumberFormat="1" applyFont="1" applyFill="1" applyBorder="1" applyAlignment="1"/>
    <xf numFmtId="165" fontId="0" fillId="34" borderId="0" xfId="0" applyNumberFormat="1" applyFont="1" applyFill="1" applyBorder="1" applyAlignment="1"/>
    <xf numFmtId="164" fontId="0" fillId="0" borderId="0" xfId="0" applyNumberFormat="1"/>
    <xf numFmtId="165" fontId="0" fillId="35" borderId="0" xfId="0" applyNumberFormat="1" applyFill="1"/>
    <xf numFmtId="0" fontId="1" fillId="34" borderId="0" xfId="0" applyFont="1" applyFill="1" applyBorder="1" applyAlignment="1">
      <alignment horizontal="center"/>
    </xf>
    <xf numFmtId="165" fontId="0" fillId="35" borderId="1" xfId="0" applyNumberFormat="1" applyFont="1" applyFill="1" applyBorder="1" applyAlignment="1"/>
    <xf numFmtId="165" fontId="0" fillId="35" borderId="0" xfId="0" applyNumberFormat="1" applyFont="1" applyFill="1" applyBorder="1" applyAlignment="1"/>
    <xf numFmtId="0" fontId="0" fillId="40" borderId="0" xfId="0" applyFont="1" applyFill="1" applyBorder="1" applyAlignment="1"/>
    <xf numFmtId="49" fontId="0" fillId="40" borderId="0" xfId="0" applyNumberFormat="1" applyFill="1" applyBorder="1" applyAlignment="1"/>
    <xf numFmtId="0" fontId="0" fillId="33" borderId="1" xfId="0" applyFill="1" applyBorder="1" applyAlignment="1">
      <alignment vertical="center" wrapText="1"/>
    </xf>
    <xf numFmtId="9" fontId="19" fillId="0" borderId="0" xfId="0" applyNumberFormat="1" applyFont="1" applyFill="1" applyBorder="1" applyAlignment="1">
      <alignment vertical="center"/>
    </xf>
    <xf numFmtId="165" fontId="0" fillId="0" borderId="1" xfId="0" applyNumberFormat="1" applyFill="1" applyBorder="1"/>
    <xf numFmtId="165" fontId="0" fillId="0" borderId="1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/>
    <xf numFmtId="166" fontId="0" fillId="0" borderId="0" xfId="0" applyNumberFormat="1"/>
    <xf numFmtId="165" fontId="0" fillId="0" borderId="1" xfId="0" applyNumberFormat="1" applyBorder="1"/>
    <xf numFmtId="0" fontId="0" fillId="0" borderId="1" xfId="0" applyBorder="1"/>
    <xf numFmtId="4" fontId="18" fillId="0" borderId="1" xfId="70" applyNumberFormat="1" applyFont="1" applyFill="1" applyBorder="1" applyAlignment="1">
      <alignment horizontal="right" wrapText="1"/>
    </xf>
    <xf numFmtId="0" fontId="0" fillId="0" borderId="1" xfId="0" applyFill="1" applyBorder="1"/>
    <xf numFmtId="2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10" fontId="0" fillId="34" borderId="0" xfId="0" applyNumberFormat="1" applyFont="1" applyFill="1" applyBorder="1" applyAlignment="1"/>
    <xf numFmtId="0" fontId="20" fillId="33" borderId="1" xfId="0" applyFont="1" applyFill="1" applyBorder="1" applyAlignment="1">
      <alignment horizontal="center" vertical="center" wrapText="1"/>
    </xf>
    <xf numFmtId="0" fontId="19" fillId="33" borderId="3" xfId="0" applyFont="1" applyFill="1" applyBorder="1" applyAlignment="1">
      <alignment vertical="center" wrapText="1"/>
    </xf>
    <xf numFmtId="0" fontId="20" fillId="3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49" fontId="0" fillId="40" borderId="15" xfId="0" applyNumberFormat="1" applyFill="1" applyBorder="1" applyAlignment="1">
      <alignment horizontal="center"/>
    </xf>
    <xf numFmtId="49" fontId="0" fillId="40" borderId="16" xfId="0" applyNumberFormat="1" applyFill="1" applyBorder="1" applyAlignment="1">
      <alignment horizontal="center"/>
    </xf>
    <xf numFmtId="49" fontId="0" fillId="40" borderId="17" xfId="0" applyNumberFormat="1" applyFill="1" applyBorder="1" applyAlignment="1">
      <alignment horizontal="center"/>
    </xf>
    <xf numFmtId="0" fontId="19" fillId="33" borderId="18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19" fillId="33" borderId="2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40" borderId="15" xfId="0" applyNumberFormat="1" applyFill="1" applyBorder="1" applyAlignment="1">
      <alignment horizontal="center"/>
    </xf>
    <xf numFmtId="165" fontId="0" fillId="40" borderId="16" xfId="0" applyNumberFormat="1" applyFill="1" applyBorder="1" applyAlignment="1">
      <alignment horizontal="center"/>
    </xf>
    <xf numFmtId="165" fontId="0" fillId="40" borderId="17" xfId="0" applyNumberForma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165" fontId="0" fillId="36" borderId="15" xfId="0" applyNumberFormat="1" applyFill="1" applyBorder="1" applyAlignment="1">
      <alignment horizontal="center"/>
    </xf>
    <xf numFmtId="165" fontId="0" fillId="36" borderId="16" xfId="0" applyNumberFormat="1" applyFill="1" applyBorder="1" applyAlignment="1">
      <alignment horizontal="center"/>
    </xf>
    <xf numFmtId="165" fontId="0" fillId="37" borderId="15" xfId="0" applyNumberFormat="1" applyFill="1" applyBorder="1" applyAlignment="1">
      <alignment horizontal="center"/>
    </xf>
    <xf numFmtId="165" fontId="0" fillId="37" borderId="16" xfId="0" applyNumberFormat="1" applyFill="1" applyBorder="1" applyAlignment="1">
      <alignment horizontal="center"/>
    </xf>
    <xf numFmtId="165" fontId="0" fillId="37" borderId="17" xfId="0" applyNumberFormat="1" applyFill="1" applyBorder="1" applyAlignment="1">
      <alignment horizontal="center"/>
    </xf>
  </cellXfs>
  <cellStyles count="7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1 2" xfId="61"/>
    <cellStyle name="Naslov 2" xfId="3" builtinId="17" customBuiltin="1"/>
    <cellStyle name="Naslov 2 2" xfId="62"/>
    <cellStyle name="Naslov 3" xfId="4" builtinId="18" customBuiltin="1"/>
    <cellStyle name="Naslov 3 2" xfId="63"/>
    <cellStyle name="Naslov 4" xfId="5" builtinId="19" customBuiltin="1"/>
    <cellStyle name="Naslov 4 2" xfId="64"/>
    <cellStyle name="Naslov 5" xfId="60"/>
    <cellStyle name="Navadno" xfId="0" builtinId="0"/>
    <cellStyle name="Navadno 10" xfId="56"/>
    <cellStyle name="Navadno 11" xfId="59"/>
    <cellStyle name="Navadno 12" xfId="43"/>
    <cellStyle name="Navadno 2" xfId="47"/>
    <cellStyle name="Navadno 3" xfId="50"/>
    <cellStyle name="Navadno 4" xfId="45"/>
    <cellStyle name="Navadno 4 2" xfId="46"/>
    <cellStyle name="Navadno 5" xfId="48"/>
    <cellStyle name="Navadno 5 2" xfId="54"/>
    <cellStyle name="Navadno 5 3" xfId="57"/>
    <cellStyle name="Navadno 6" xfId="42"/>
    <cellStyle name="Navadno 6 2" xfId="51"/>
    <cellStyle name="Navadno 7" xfId="52"/>
    <cellStyle name="Navadno 7 2" xfId="55"/>
    <cellStyle name="Navadno 7 3" xfId="58"/>
    <cellStyle name="Navadno 8" xfId="44"/>
    <cellStyle name="Navadno 9" xfId="53"/>
    <cellStyle name="Navadno_KOPOP" xfId="70"/>
    <cellStyle name="Nevtralno" xfId="8" builtinId="28" customBuiltin="1"/>
    <cellStyle name="Normal 2" xfId="49"/>
    <cellStyle name="Opomba" xfId="15" builtinId="10" customBuiltin="1"/>
    <cellStyle name="Opomba 2" xfId="67"/>
    <cellStyle name="Opozorilo" xfId="14" builtinId="11" customBuiltin="1"/>
    <cellStyle name="Opozorilo 2" xfId="66"/>
    <cellStyle name="Pojasnjevalno besedilo" xfId="16" builtinId="53" customBuiltin="1"/>
    <cellStyle name="Pojasnjevalno besedilo 2" xfId="68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ovezana celica 2" xfId="65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  <cellStyle name="Vsota 2" xfId="69"/>
  </cellStyles>
  <dxfs count="0"/>
  <tableStyles count="0" defaultTableStyle="TableStyleMedium9" defaultPivotStyle="PivotStyleLight16"/>
  <colors>
    <mruColors>
      <color rgb="FFFFFF99"/>
      <color rgb="FFFFCC99"/>
      <color rgb="FFFDEAA3"/>
      <color rgb="FFFFCCFF"/>
      <color rgb="FFD2C0E0"/>
      <color rgb="FFCCECFF"/>
      <color rgb="FF99FFCC"/>
      <color rgb="FFDC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5"/>
  <sheetViews>
    <sheetView tabSelected="1" topLeftCell="B1" zoomScale="46" zoomScaleNormal="46" workbookViewId="0">
      <pane ySplit="3" topLeftCell="A4" activePane="bottomLeft" state="frozen"/>
      <selection pane="bottomLeft" activeCell="AA12" sqref="AA12"/>
    </sheetView>
  </sheetViews>
  <sheetFormatPr defaultColWidth="9.1796875" defaultRowHeight="14.5" x14ac:dyDescent="0.35"/>
  <cols>
    <col min="1" max="1" width="50.7265625" style="2" customWidth="1"/>
    <col min="2" max="2" width="13.54296875" style="3" customWidth="1"/>
    <col min="3" max="3" width="16.453125" style="3" customWidth="1"/>
    <col min="4" max="4" width="13.81640625" style="2" customWidth="1"/>
    <col min="5" max="5" width="14.81640625" style="3" customWidth="1"/>
    <col min="6" max="6" width="7.1796875" style="2" customWidth="1"/>
    <col min="7" max="7" width="6.26953125" style="2" customWidth="1"/>
    <col min="8" max="9" width="6.54296875" style="2" bestFit="1" customWidth="1"/>
    <col min="10" max="10" width="8.7265625" style="38" customWidth="1"/>
    <col min="11" max="11" width="8" style="49" hidden="1" customWidth="1"/>
    <col min="12" max="12" width="8.81640625" style="38" customWidth="1"/>
    <col min="13" max="13" width="8" style="49" hidden="1" customWidth="1"/>
    <col min="14" max="14" width="8" style="38" customWidth="1"/>
    <col min="15" max="15" width="7" style="49" hidden="1" customWidth="1"/>
    <col min="16" max="16" width="8.81640625" style="38" customWidth="1"/>
    <col min="17" max="17" width="10.453125" style="49" hidden="1" customWidth="1"/>
    <col min="18" max="18" width="8.7265625" style="38" customWidth="1"/>
    <col min="19" max="19" width="4.7265625" style="49" hidden="1" customWidth="1"/>
    <col min="20" max="20" width="9" style="38" customWidth="1"/>
    <col min="21" max="21" width="6" style="49" hidden="1" customWidth="1"/>
    <col min="22" max="22" width="9" style="38" customWidth="1"/>
    <col min="23" max="23" width="4" style="49" hidden="1" customWidth="1"/>
    <col min="24" max="24" width="9" style="38" customWidth="1"/>
    <col min="25" max="25" width="9.7265625" style="38" customWidth="1"/>
    <col min="26" max="26" width="9.1796875" style="38" hidden="1" customWidth="1"/>
    <col min="27" max="27" width="9.1796875" style="38"/>
    <col min="28" max="28" width="9.1796875" style="38" hidden="1" customWidth="1"/>
    <col min="29" max="29" width="9.1796875" style="38"/>
    <col min="30" max="30" width="0" style="39" hidden="1" customWidth="1"/>
    <col min="31" max="31" width="8.81640625" style="39" bestFit="1" customWidth="1"/>
    <col min="32" max="32" width="9.7265625" style="38" customWidth="1"/>
    <col min="33" max="33" width="9.1796875" style="38" hidden="1" customWidth="1"/>
    <col min="34" max="34" width="9.1796875" style="38"/>
    <col min="35" max="35" width="9.1796875" style="38" hidden="1" customWidth="1"/>
    <col min="36" max="36" width="9.1796875" style="38"/>
    <col min="37" max="37" width="0" style="39" hidden="1" customWidth="1"/>
    <col min="38" max="38" width="8.81640625" style="39" bestFit="1" customWidth="1"/>
    <col min="39" max="39" width="9.7265625" style="38" customWidth="1"/>
    <col min="40" max="40" width="9.1796875" style="38" hidden="1" customWidth="1"/>
    <col min="41" max="41" width="9.1796875" style="38"/>
    <col min="42" max="42" width="9.1796875" style="38" hidden="1" customWidth="1"/>
    <col min="43" max="43" width="9.1796875" style="38"/>
    <col min="44" max="44" width="0" style="39" hidden="1" customWidth="1"/>
    <col min="45" max="45" width="8.81640625" style="39" bestFit="1" customWidth="1"/>
    <col min="46" max="46" width="9.1796875" style="39" customWidth="1"/>
    <col min="47" max="47" width="9" style="38" customWidth="1"/>
    <col min="48" max="48" width="8.81640625" style="28" customWidth="1"/>
    <col min="49" max="49" width="10.453125" bestFit="1" customWidth="1"/>
    <col min="50" max="50" width="15" customWidth="1"/>
    <col min="52" max="52" width="12.81640625" bestFit="1" customWidth="1"/>
    <col min="53" max="53" width="9.1796875" style="2" customWidth="1"/>
    <col min="57" max="16384" width="9.1796875" style="2"/>
  </cols>
  <sheetData>
    <row r="1" spans="1:50" ht="65.25" customHeight="1" x14ac:dyDescent="0.35">
      <c r="A1" s="93" t="s">
        <v>217</v>
      </c>
      <c r="B1" s="94" t="s">
        <v>1</v>
      </c>
      <c r="C1" s="94" t="s">
        <v>2</v>
      </c>
      <c r="D1" s="95" t="s">
        <v>175</v>
      </c>
      <c r="E1" s="95" t="s">
        <v>0</v>
      </c>
      <c r="F1" s="90" t="s">
        <v>219</v>
      </c>
      <c r="G1" s="91"/>
      <c r="H1" s="91"/>
      <c r="I1" s="92"/>
      <c r="J1" s="74" t="s">
        <v>218</v>
      </c>
      <c r="K1" s="75"/>
      <c r="L1" s="75"/>
      <c r="M1" s="75"/>
      <c r="N1" s="75"/>
      <c r="O1" s="75"/>
      <c r="P1" s="76"/>
      <c r="Q1" s="88" t="s">
        <v>186</v>
      </c>
      <c r="R1" s="84" t="s">
        <v>218</v>
      </c>
      <c r="S1" s="84"/>
      <c r="T1" s="84"/>
      <c r="U1" s="84"/>
      <c r="V1" s="84"/>
      <c r="W1" s="84"/>
      <c r="X1" s="84"/>
      <c r="Y1" s="84" t="s">
        <v>218</v>
      </c>
      <c r="Z1" s="84"/>
      <c r="AA1" s="84"/>
      <c r="AB1" s="84"/>
      <c r="AC1" s="84"/>
      <c r="AD1" s="84"/>
      <c r="AE1" s="84"/>
      <c r="AF1" s="74" t="s">
        <v>218</v>
      </c>
      <c r="AG1" s="75"/>
      <c r="AH1" s="75"/>
      <c r="AI1" s="75"/>
      <c r="AJ1" s="75"/>
      <c r="AK1" s="75"/>
      <c r="AL1" s="76"/>
      <c r="AM1" s="74" t="s">
        <v>218</v>
      </c>
      <c r="AN1" s="75"/>
      <c r="AO1" s="75"/>
      <c r="AP1" s="75"/>
      <c r="AQ1" s="75"/>
      <c r="AR1" s="75"/>
      <c r="AS1" s="76"/>
      <c r="AT1" s="40" t="s">
        <v>226</v>
      </c>
      <c r="AU1" s="40" t="s">
        <v>225</v>
      </c>
      <c r="AV1" s="26" t="s">
        <v>234</v>
      </c>
      <c r="AW1" s="26" t="s">
        <v>238</v>
      </c>
      <c r="AX1" s="26" t="s">
        <v>241</v>
      </c>
    </row>
    <row r="2" spans="1:50" x14ac:dyDescent="0.35">
      <c r="A2" s="93"/>
      <c r="B2" s="94"/>
      <c r="C2" s="94"/>
      <c r="D2" s="96"/>
      <c r="E2" s="96"/>
      <c r="F2" s="25"/>
      <c r="G2" s="25"/>
      <c r="H2" s="25"/>
      <c r="I2" s="25"/>
      <c r="J2" s="98" t="s">
        <v>220</v>
      </c>
      <c r="K2" s="99"/>
      <c r="L2" s="99"/>
      <c r="M2" s="99"/>
      <c r="N2" s="99"/>
      <c r="O2" s="99"/>
      <c r="P2" s="99"/>
      <c r="Q2" s="88"/>
      <c r="R2" s="100" t="s">
        <v>221</v>
      </c>
      <c r="S2" s="101"/>
      <c r="T2" s="101"/>
      <c r="U2" s="101"/>
      <c r="V2" s="101"/>
      <c r="W2" s="101"/>
      <c r="X2" s="102"/>
      <c r="Y2" s="85" t="s">
        <v>233</v>
      </c>
      <c r="Z2" s="86"/>
      <c r="AA2" s="86"/>
      <c r="AB2" s="86"/>
      <c r="AC2" s="86"/>
      <c r="AD2" s="86"/>
      <c r="AE2" s="87"/>
      <c r="AF2" s="77" t="s">
        <v>239</v>
      </c>
      <c r="AG2" s="78"/>
      <c r="AH2" s="78"/>
      <c r="AI2" s="78"/>
      <c r="AJ2" s="78"/>
      <c r="AK2" s="78"/>
      <c r="AL2" s="79"/>
      <c r="AM2" s="77" t="s">
        <v>244</v>
      </c>
      <c r="AN2" s="78"/>
      <c r="AO2" s="78"/>
      <c r="AP2" s="78"/>
      <c r="AQ2" s="78"/>
      <c r="AR2" s="78"/>
      <c r="AS2" s="79"/>
      <c r="AT2" s="59"/>
      <c r="AU2" s="32"/>
      <c r="AV2" s="27"/>
      <c r="AW2" s="64"/>
      <c r="AX2" s="64"/>
    </row>
    <row r="3" spans="1:50" ht="15.75" customHeight="1" x14ac:dyDescent="0.35">
      <c r="A3" s="93"/>
      <c r="B3" s="94"/>
      <c r="C3" s="94"/>
      <c r="D3" s="97"/>
      <c r="E3" s="97"/>
      <c r="F3" s="4" t="s">
        <v>182</v>
      </c>
      <c r="G3" s="4" t="s">
        <v>180</v>
      </c>
      <c r="H3" s="4" t="s">
        <v>185</v>
      </c>
      <c r="I3" s="4" t="s">
        <v>186</v>
      </c>
      <c r="J3" s="42" t="s">
        <v>181</v>
      </c>
      <c r="K3" s="43" t="s">
        <v>182</v>
      </c>
      <c r="L3" s="44" t="s">
        <v>184</v>
      </c>
      <c r="M3" s="43" t="s">
        <v>180</v>
      </c>
      <c r="N3" s="44" t="s">
        <v>183</v>
      </c>
      <c r="O3" s="43" t="s">
        <v>185</v>
      </c>
      <c r="P3" s="44" t="s">
        <v>235</v>
      </c>
      <c r="Q3" s="89"/>
      <c r="R3" s="29" t="s">
        <v>181</v>
      </c>
      <c r="S3" s="30" t="s">
        <v>182</v>
      </c>
      <c r="T3" s="31" t="s">
        <v>184</v>
      </c>
      <c r="U3" s="30" t="s">
        <v>180</v>
      </c>
      <c r="V3" s="31" t="s">
        <v>183</v>
      </c>
      <c r="W3" s="30" t="s">
        <v>185</v>
      </c>
      <c r="X3" s="31" t="s">
        <v>235</v>
      </c>
      <c r="Y3" s="29" t="s">
        <v>181</v>
      </c>
      <c r="Z3" s="30" t="s">
        <v>182</v>
      </c>
      <c r="AA3" s="31" t="s">
        <v>184</v>
      </c>
      <c r="AB3" s="30" t="s">
        <v>180</v>
      </c>
      <c r="AC3" s="31" t="s">
        <v>183</v>
      </c>
      <c r="AD3" s="30" t="s">
        <v>185</v>
      </c>
      <c r="AE3" s="31" t="s">
        <v>235</v>
      </c>
      <c r="AF3" s="29" t="s">
        <v>181</v>
      </c>
      <c r="AG3" s="30" t="s">
        <v>182</v>
      </c>
      <c r="AH3" s="31" t="s">
        <v>184</v>
      </c>
      <c r="AI3" s="30" t="s">
        <v>180</v>
      </c>
      <c r="AJ3" s="31" t="s">
        <v>183</v>
      </c>
      <c r="AK3" s="30" t="s">
        <v>185</v>
      </c>
      <c r="AL3" s="31" t="s">
        <v>235</v>
      </c>
      <c r="AM3" s="29" t="s">
        <v>181</v>
      </c>
      <c r="AN3" s="30" t="s">
        <v>182</v>
      </c>
      <c r="AO3" s="31" t="s">
        <v>184</v>
      </c>
      <c r="AP3" s="30" t="s">
        <v>180</v>
      </c>
      <c r="AQ3" s="31" t="s">
        <v>183</v>
      </c>
      <c r="AR3" s="30" t="s">
        <v>185</v>
      </c>
      <c r="AS3" s="31" t="s">
        <v>235</v>
      </c>
      <c r="AT3" s="59"/>
      <c r="AU3" s="32"/>
      <c r="AV3" s="27"/>
      <c r="AW3" s="64"/>
      <c r="AX3" s="64"/>
    </row>
    <row r="4" spans="1:50" ht="15" x14ac:dyDescent="0.25">
      <c r="A4" s="6" t="s">
        <v>98</v>
      </c>
      <c r="B4" s="6" t="s">
        <v>97</v>
      </c>
      <c r="C4" s="6" t="s">
        <v>98</v>
      </c>
      <c r="D4" s="7"/>
      <c r="E4" s="6" t="s">
        <v>176</v>
      </c>
      <c r="F4" s="5">
        <v>101</v>
      </c>
      <c r="G4" s="8"/>
      <c r="H4" s="8"/>
      <c r="I4" s="8"/>
      <c r="J4" s="32">
        <v>14.261200000000001</v>
      </c>
      <c r="K4" s="33">
        <v>142612</v>
      </c>
      <c r="L4" s="34"/>
      <c r="M4" s="34"/>
      <c r="N4" s="34"/>
      <c r="O4" s="34"/>
      <c r="P4" s="34"/>
      <c r="Q4" s="45">
        <v>0</v>
      </c>
      <c r="R4" s="32">
        <v>16</v>
      </c>
      <c r="S4" s="33"/>
      <c r="T4" s="34"/>
      <c r="U4" s="34"/>
      <c r="V4" s="34"/>
      <c r="W4" s="34"/>
      <c r="X4" s="34"/>
      <c r="Y4" s="32">
        <v>16</v>
      </c>
      <c r="Z4" s="33"/>
      <c r="AA4" s="34"/>
      <c r="AB4" s="34"/>
      <c r="AC4" s="34"/>
      <c r="AD4" s="34"/>
      <c r="AE4" s="34"/>
      <c r="AF4" s="32">
        <v>16.5</v>
      </c>
      <c r="AG4" s="33"/>
      <c r="AH4" s="34"/>
      <c r="AI4" s="34"/>
      <c r="AJ4" s="34"/>
      <c r="AK4" s="34"/>
      <c r="AL4" s="34"/>
      <c r="AM4" s="65">
        <v>16.22</v>
      </c>
      <c r="AN4" s="33"/>
      <c r="AO4" s="34"/>
      <c r="AP4" s="34"/>
      <c r="AQ4" s="34"/>
      <c r="AR4" s="34"/>
      <c r="AS4" s="34"/>
      <c r="AT4" s="60">
        <f>J4/F4*100</f>
        <v>14.12</v>
      </c>
      <c r="AU4" s="41">
        <f>R4/F4*100</f>
        <v>15.841584158415841</v>
      </c>
      <c r="AV4" s="41">
        <f>Y4/F4*100</f>
        <v>15.841584158415841</v>
      </c>
      <c r="AW4" s="63">
        <f>AF4/F4*100</f>
        <v>16.336633663366339</v>
      </c>
      <c r="AX4" s="59">
        <f>AM4/F4*100</f>
        <v>16.059405940594058</v>
      </c>
    </row>
    <row r="5" spans="1:50" x14ac:dyDescent="0.35">
      <c r="A5" s="6" t="s">
        <v>122</v>
      </c>
      <c r="B5" s="6" t="s">
        <v>121</v>
      </c>
      <c r="C5" s="6" t="s">
        <v>122</v>
      </c>
      <c r="D5" s="7"/>
      <c r="E5" s="6" t="s">
        <v>176</v>
      </c>
      <c r="F5" s="5">
        <v>1</v>
      </c>
      <c r="G5" s="8"/>
      <c r="H5" s="8"/>
      <c r="I5" s="8"/>
      <c r="J5" s="32">
        <v>0</v>
      </c>
      <c r="K5" s="33">
        <v>0</v>
      </c>
      <c r="L5" s="34"/>
      <c r="M5" s="34"/>
      <c r="N5" s="34"/>
      <c r="O5" s="34"/>
      <c r="P5" s="34"/>
      <c r="Q5" s="45">
        <v>0</v>
      </c>
      <c r="R5" s="32">
        <v>0</v>
      </c>
      <c r="S5" s="33"/>
      <c r="T5" s="34"/>
      <c r="U5" s="34"/>
      <c r="V5" s="34"/>
      <c r="W5" s="34"/>
      <c r="X5" s="34"/>
      <c r="Y5" s="32">
        <v>0</v>
      </c>
      <c r="Z5" s="33"/>
      <c r="AA5" s="34"/>
      <c r="AB5" s="34"/>
      <c r="AC5" s="34"/>
      <c r="AD5" s="34"/>
      <c r="AE5" s="34"/>
      <c r="AF5" s="32">
        <v>0</v>
      </c>
      <c r="AG5" s="33"/>
      <c r="AH5" s="34"/>
      <c r="AI5" s="34"/>
      <c r="AJ5" s="34"/>
      <c r="AK5" s="34"/>
      <c r="AL5" s="34"/>
      <c r="AM5" s="65">
        <v>0</v>
      </c>
      <c r="AN5" s="33"/>
      <c r="AO5" s="34"/>
      <c r="AP5" s="34"/>
      <c r="AQ5" s="34"/>
      <c r="AR5" s="34"/>
      <c r="AS5" s="34"/>
      <c r="AT5" s="60">
        <f t="shared" ref="AT5:AT6" si="0">J5/F5*100</f>
        <v>0</v>
      </c>
      <c r="AU5" s="41">
        <f t="shared" ref="AU5:AU6" si="1">R5/F5*100</f>
        <v>0</v>
      </c>
      <c r="AV5" s="41">
        <f t="shared" ref="AV5:AV6" si="2">Y5/F5*100</f>
        <v>0</v>
      </c>
      <c r="AW5" s="63">
        <f t="shared" ref="AW5:AW6" si="3">AF5/F5*100</f>
        <v>0</v>
      </c>
      <c r="AX5" s="59">
        <f t="shared" ref="AX5:AX6" si="4">AM5/F5*100</f>
        <v>0</v>
      </c>
    </row>
    <row r="6" spans="1:50" ht="15" x14ac:dyDescent="0.25">
      <c r="A6" s="6" t="s">
        <v>48</v>
      </c>
      <c r="B6" s="6" t="s">
        <v>47</v>
      </c>
      <c r="C6" s="6" t="s">
        <v>48</v>
      </c>
      <c r="D6" s="7"/>
      <c r="E6" s="6" t="s">
        <v>176</v>
      </c>
      <c r="F6" s="5">
        <v>1</v>
      </c>
      <c r="G6" s="8"/>
      <c r="H6" s="8"/>
      <c r="I6" s="8"/>
      <c r="J6" s="32">
        <v>0</v>
      </c>
      <c r="K6" s="33">
        <v>0</v>
      </c>
      <c r="L6" s="34"/>
      <c r="M6" s="34"/>
      <c r="N6" s="34"/>
      <c r="O6" s="34"/>
      <c r="P6" s="34"/>
      <c r="Q6" s="45">
        <v>0</v>
      </c>
      <c r="R6" s="32">
        <v>0</v>
      </c>
      <c r="S6" s="33"/>
      <c r="T6" s="34"/>
      <c r="U6" s="34"/>
      <c r="V6" s="34"/>
      <c r="W6" s="34"/>
      <c r="X6" s="34"/>
      <c r="Y6" s="32">
        <v>0</v>
      </c>
      <c r="Z6" s="33"/>
      <c r="AA6" s="34"/>
      <c r="AB6" s="34"/>
      <c r="AC6" s="34"/>
      <c r="AD6" s="34"/>
      <c r="AE6" s="34"/>
      <c r="AF6" s="32">
        <v>0</v>
      </c>
      <c r="AG6" s="33"/>
      <c r="AH6" s="34"/>
      <c r="AI6" s="34"/>
      <c r="AJ6" s="34"/>
      <c r="AK6" s="34"/>
      <c r="AL6" s="34"/>
      <c r="AM6" s="65">
        <v>0</v>
      </c>
      <c r="AN6" s="33"/>
      <c r="AO6" s="34"/>
      <c r="AP6" s="34"/>
      <c r="AQ6" s="34"/>
      <c r="AR6" s="34"/>
      <c r="AS6" s="34"/>
      <c r="AT6" s="60">
        <f t="shared" si="0"/>
        <v>0</v>
      </c>
      <c r="AU6" s="41">
        <f t="shared" si="1"/>
        <v>0</v>
      </c>
      <c r="AV6" s="41">
        <f t="shared" si="2"/>
        <v>0</v>
      </c>
      <c r="AW6" s="63">
        <f t="shared" si="3"/>
        <v>0</v>
      </c>
      <c r="AX6" s="59">
        <f t="shared" si="4"/>
        <v>0</v>
      </c>
    </row>
    <row r="7" spans="1:50" ht="15" customHeight="1" x14ac:dyDescent="0.35">
      <c r="A7" s="6" t="s">
        <v>12</v>
      </c>
      <c r="B7" s="6" t="s">
        <v>11</v>
      </c>
      <c r="C7" s="6" t="s">
        <v>12</v>
      </c>
      <c r="D7" s="7"/>
      <c r="E7" s="6" t="s">
        <v>179</v>
      </c>
      <c r="F7" s="8"/>
      <c r="G7" s="5">
        <v>52</v>
      </c>
      <c r="H7" s="8"/>
      <c r="I7" s="8"/>
      <c r="J7" s="34"/>
      <c r="K7" s="33"/>
      <c r="L7" s="32">
        <v>40</v>
      </c>
      <c r="M7" s="33"/>
      <c r="N7" s="34"/>
      <c r="O7" s="34"/>
      <c r="P7" s="34"/>
      <c r="Q7" s="45"/>
      <c r="R7" s="34"/>
      <c r="S7" s="33"/>
      <c r="T7" s="32">
        <v>44</v>
      </c>
      <c r="U7" s="33"/>
      <c r="V7" s="34"/>
      <c r="W7" s="34"/>
      <c r="X7" s="34"/>
      <c r="Y7" s="34"/>
      <c r="Z7" s="33"/>
      <c r="AA7" s="32">
        <v>45</v>
      </c>
      <c r="AB7" s="33"/>
      <c r="AC7" s="34"/>
      <c r="AD7" s="34"/>
      <c r="AE7" s="34"/>
      <c r="AF7" s="34"/>
      <c r="AG7" s="33"/>
      <c r="AH7" s="32">
        <v>44.2</v>
      </c>
      <c r="AI7" s="33"/>
      <c r="AJ7" s="34"/>
      <c r="AK7" s="34"/>
      <c r="AL7" s="34"/>
      <c r="AM7" s="34"/>
      <c r="AN7" s="33"/>
      <c r="AO7" s="65">
        <v>33.4</v>
      </c>
      <c r="AP7" s="33"/>
      <c r="AQ7" s="34"/>
      <c r="AR7" s="34"/>
      <c r="AS7" s="34"/>
      <c r="AT7" s="60">
        <v>76.92307692307692</v>
      </c>
      <c r="AU7" s="41">
        <v>84.615384615384613</v>
      </c>
      <c r="AV7" s="41">
        <f>AA7/G7*100</f>
        <v>86.538461538461547</v>
      </c>
      <c r="AW7" s="63">
        <f>AH7/G7*100</f>
        <v>85.000000000000014</v>
      </c>
      <c r="AX7" s="59">
        <f>AO7/G7*100</f>
        <v>64.230769230769226</v>
      </c>
    </row>
    <row r="8" spans="1:50" x14ac:dyDescent="0.35">
      <c r="A8" s="6" t="s">
        <v>12</v>
      </c>
      <c r="B8" s="6" t="s">
        <v>11</v>
      </c>
      <c r="C8" s="6" t="s">
        <v>12</v>
      </c>
      <c r="D8" s="7"/>
      <c r="E8" s="6" t="s">
        <v>176</v>
      </c>
      <c r="F8" s="5">
        <v>90</v>
      </c>
      <c r="G8" s="8"/>
      <c r="H8" s="8"/>
      <c r="I8" s="8"/>
      <c r="J8" s="32">
        <v>9.4873999999999992</v>
      </c>
      <c r="K8" s="33">
        <v>94874</v>
      </c>
      <c r="L8" s="34"/>
      <c r="M8" s="34"/>
      <c r="N8" s="34"/>
      <c r="O8" s="34"/>
      <c r="P8" s="34"/>
      <c r="Q8" s="45">
        <v>0</v>
      </c>
      <c r="R8" s="32">
        <v>21</v>
      </c>
      <c r="S8" s="33"/>
      <c r="T8" s="34"/>
      <c r="U8" s="34"/>
      <c r="V8" s="34"/>
      <c r="W8" s="34"/>
      <c r="X8" s="34"/>
      <c r="Y8" s="32">
        <v>21</v>
      </c>
      <c r="Z8" s="33"/>
      <c r="AA8" s="34"/>
      <c r="AB8" s="34"/>
      <c r="AC8" s="34"/>
      <c r="AD8" s="34"/>
      <c r="AE8" s="34"/>
      <c r="AF8" s="32">
        <v>26.8</v>
      </c>
      <c r="AG8" s="33"/>
      <c r="AH8" s="34"/>
      <c r="AI8" s="34"/>
      <c r="AJ8" s="34"/>
      <c r="AK8" s="34"/>
      <c r="AL8" s="34"/>
      <c r="AM8" s="65">
        <v>17.010000000000002</v>
      </c>
      <c r="AN8" s="33"/>
      <c r="AO8" s="34"/>
      <c r="AP8" s="34"/>
      <c r="AQ8" s="34"/>
      <c r="AR8" s="34"/>
      <c r="AS8" s="34"/>
      <c r="AT8" s="60">
        <f t="shared" ref="AT8:AT12" si="5">J8/F8*100</f>
        <v>10.541555555555554</v>
      </c>
      <c r="AU8" s="41">
        <f t="shared" ref="AU8:AU12" si="6">R8/F8*100</f>
        <v>23.333333333333332</v>
      </c>
      <c r="AV8" s="41">
        <f t="shared" ref="AV8:AV12" si="7">Y8/F8*100</f>
        <v>23.333333333333332</v>
      </c>
      <c r="AW8" s="63">
        <f t="shared" ref="AW8:AW12" si="8">AF8/F8*100</f>
        <v>29.777777777777782</v>
      </c>
      <c r="AX8" s="59">
        <f t="shared" ref="AX8:AX12" si="9">AM8/F8*100</f>
        <v>18.900000000000002</v>
      </c>
    </row>
    <row r="9" spans="1:50" ht="29" x14ac:dyDescent="0.35">
      <c r="A9" s="6" t="s">
        <v>114</v>
      </c>
      <c r="B9" s="6" t="s">
        <v>113</v>
      </c>
      <c r="C9" s="6" t="s">
        <v>114</v>
      </c>
      <c r="D9" s="7"/>
      <c r="E9" s="6" t="s">
        <v>176</v>
      </c>
      <c r="F9" s="5">
        <v>606</v>
      </c>
      <c r="G9" s="8"/>
      <c r="H9" s="8"/>
      <c r="I9" s="8"/>
      <c r="J9" s="32">
        <v>0</v>
      </c>
      <c r="K9" s="33">
        <v>0</v>
      </c>
      <c r="L9" s="34"/>
      <c r="M9" s="34"/>
      <c r="N9" s="34"/>
      <c r="O9" s="34"/>
      <c r="P9" s="34"/>
      <c r="Q9" s="45">
        <v>0</v>
      </c>
      <c r="R9" s="32">
        <v>16</v>
      </c>
      <c r="S9" s="33"/>
      <c r="T9" s="34"/>
      <c r="U9" s="34"/>
      <c r="V9" s="34"/>
      <c r="W9" s="34"/>
      <c r="X9" s="34"/>
      <c r="Y9" s="32">
        <v>13</v>
      </c>
      <c r="Z9" s="33"/>
      <c r="AA9" s="34"/>
      <c r="AB9" s="34"/>
      <c r="AC9" s="34"/>
      <c r="AD9" s="34"/>
      <c r="AE9" s="34"/>
      <c r="AF9" s="32">
        <v>13</v>
      </c>
      <c r="AG9" s="33"/>
      <c r="AH9" s="34"/>
      <c r="AI9" s="34"/>
      <c r="AJ9" s="34"/>
      <c r="AK9" s="34"/>
      <c r="AL9" s="34"/>
      <c r="AM9" s="65">
        <v>13.63</v>
      </c>
      <c r="AN9" s="33"/>
      <c r="AO9" s="34"/>
      <c r="AP9" s="34"/>
      <c r="AQ9" s="34"/>
      <c r="AR9" s="34"/>
      <c r="AS9" s="34"/>
      <c r="AT9" s="60">
        <f t="shared" si="5"/>
        <v>0</v>
      </c>
      <c r="AU9" s="41">
        <f t="shared" si="6"/>
        <v>2.6402640264026402</v>
      </c>
      <c r="AV9" s="41">
        <f t="shared" si="7"/>
        <v>2.1452145214521452</v>
      </c>
      <c r="AW9" s="63">
        <f t="shared" si="8"/>
        <v>2.1452145214521452</v>
      </c>
      <c r="AX9" s="59">
        <f t="shared" si="9"/>
        <v>2.2491749174917492</v>
      </c>
    </row>
    <row r="10" spans="1:50" ht="45" x14ac:dyDescent="0.25">
      <c r="A10" s="6" t="s">
        <v>161</v>
      </c>
      <c r="B10" s="6" t="s">
        <v>160</v>
      </c>
      <c r="C10" s="6" t="s">
        <v>161</v>
      </c>
      <c r="D10" s="7"/>
      <c r="E10" s="6" t="s">
        <v>176</v>
      </c>
      <c r="F10" s="5">
        <v>178</v>
      </c>
      <c r="G10" s="8"/>
      <c r="H10" s="8"/>
      <c r="I10" s="8"/>
      <c r="J10" s="32">
        <v>6.5328999999999997</v>
      </c>
      <c r="K10" s="33">
        <v>65329</v>
      </c>
      <c r="L10" s="34"/>
      <c r="M10" s="34"/>
      <c r="N10" s="34"/>
      <c r="O10" s="34"/>
      <c r="P10" s="34"/>
      <c r="Q10" s="45">
        <v>0</v>
      </c>
      <c r="R10" s="32">
        <v>7</v>
      </c>
      <c r="S10" s="33"/>
      <c r="T10" s="34"/>
      <c r="U10" s="34"/>
      <c r="V10" s="34"/>
      <c r="W10" s="34"/>
      <c r="X10" s="34"/>
      <c r="Y10" s="32">
        <v>7</v>
      </c>
      <c r="Z10" s="33"/>
      <c r="AA10" s="34"/>
      <c r="AB10" s="34"/>
      <c r="AC10" s="34"/>
      <c r="AD10" s="34"/>
      <c r="AE10" s="34"/>
      <c r="AF10" s="32">
        <v>6.8</v>
      </c>
      <c r="AG10" s="33"/>
      <c r="AH10" s="34"/>
      <c r="AI10" s="34"/>
      <c r="AJ10" s="34"/>
      <c r="AK10" s="34"/>
      <c r="AL10" s="34"/>
      <c r="AM10" s="65">
        <v>6.78</v>
      </c>
      <c r="AN10" s="33"/>
      <c r="AO10" s="34"/>
      <c r="AP10" s="34"/>
      <c r="AQ10" s="34"/>
      <c r="AR10" s="34"/>
      <c r="AS10" s="34"/>
      <c r="AT10" s="60">
        <f t="shared" si="5"/>
        <v>3.6701685393258425</v>
      </c>
      <c r="AU10" s="41">
        <f t="shared" si="6"/>
        <v>3.9325842696629212</v>
      </c>
      <c r="AV10" s="41">
        <f t="shared" si="7"/>
        <v>3.9325842696629212</v>
      </c>
      <c r="AW10" s="63">
        <f t="shared" si="8"/>
        <v>3.8202247191011236</v>
      </c>
      <c r="AX10" s="59">
        <f t="shared" si="9"/>
        <v>3.808988764044944</v>
      </c>
    </row>
    <row r="11" spans="1:50" ht="15" x14ac:dyDescent="0.25">
      <c r="A11" s="6" t="s">
        <v>147</v>
      </c>
      <c r="B11" s="6" t="s">
        <v>146</v>
      </c>
      <c r="C11" s="6" t="s">
        <v>147</v>
      </c>
      <c r="D11" s="7"/>
      <c r="E11" s="6" t="s">
        <v>176</v>
      </c>
      <c r="F11" s="5">
        <v>215</v>
      </c>
      <c r="G11" s="8"/>
      <c r="H11" s="8"/>
      <c r="I11" s="8"/>
      <c r="J11" s="32">
        <v>23.103400000000001</v>
      </c>
      <c r="K11" s="33">
        <v>231034</v>
      </c>
      <c r="L11" s="34"/>
      <c r="M11" s="34"/>
      <c r="N11" s="34"/>
      <c r="O11" s="34"/>
      <c r="P11" s="34"/>
      <c r="Q11" s="45">
        <v>0</v>
      </c>
      <c r="R11" s="32">
        <v>34</v>
      </c>
      <c r="S11" s="33"/>
      <c r="T11" s="34"/>
      <c r="U11" s="34"/>
      <c r="V11" s="34"/>
      <c r="W11" s="34"/>
      <c r="X11" s="34"/>
      <c r="Y11" s="32">
        <v>35.200000000000003</v>
      </c>
      <c r="Z11" s="33"/>
      <c r="AA11" s="34"/>
      <c r="AB11" s="34"/>
      <c r="AC11" s="34"/>
      <c r="AD11" s="34"/>
      <c r="AE11" s="34"/>
      <c r="AF11" s="32">
        <v>36</v>
      </c>
      <c r="AG11" s="33"/>
      <c r="AH11" s="34"/>
      <c r="AI11" s="34"/>
      <c r="AJ11" s="34"/>
      <c r="AK11" s="34"/>
      <c r="AL11" s="34"/>
      <c r="AM11" s="65">
        <v>37.97</v>
      </c>
      <c r="AN11" s="33"/>
      <c r="AO11" s="34"/>
      <c r="AP11" s="34"/>
      <c r="AQ11" s="34"/>
      <c r="AR11" s="34"/>
      <c r="AS11" s="34"/>
      <c r="AT11" s="60">
        <f t="shared" si="5"/>
        <v>10.745767441860465</v>
      </c>
      <c r="AU11" s="41">
        <f t="shared" si="6"/>
        <v>15.813953488372093</v>
      </c>
      <c r="AV11" s="41">
        <f t="shared" si="7"/>
        <v>16.372093023255815</v>
      </c>
      <c r="AW11" s="63">
        <f t="shared" si="8"/>
        <v>16.744186046511629</v>
      </c>
      <c r="AX11" s="59">
        <f t="shared" si="9"/>
        <v>17.66046511627907</v>
      </c>
    </row>
    <row r="12" spans="1:50" ht="29" x14ac:dyDescent="0.35">
      <c r="A12" s="6" t="s">
        <v>110</v>
      </c>
      <c r="B12" s="6" t="s">
        <v>109</v>
      </c>
      <c r="C12" s="6" t="s">
        <v>110</v>
      </c>
      <c r="D12" s="7"/>
      <c r="E12" s="6" t="s">
        <v>176</v>
      </c>
      <c r="F12" s="5">
        <v>2</v>
      </c>
      <c r="G12" s="8"/>
      <c r="H12" s="8"/>
      <c r="I12" s="8"/>
      <c r="J12" s="32">
        <v>1.2844</v>
      </c>
      <c r="K12" s="33">
        <v>12844</v>
      </c>
      <c r="L12" s="34"/>
      <c r="M12" s="34"/>
      <c r="N12" s="34"/>
      <c r="O12" s="34"/>
      <c r="P12" s="34"/>
      <c r="Q12" s="45">
        <v>0</v>
      </c>
      <c r="R12" s="32">
        <v>2</v>
      </c>
      <c r="S12" s="33"/>
      <c r="T12" s="34"/>
      <c r="U12" s="34"/>
      <c r="V12" s="34"/>
      <c r="W12" s="34"/>
      <c r="X12" s="34"/>
      <c r="Y12" s="32">
        <v>1.6</v>
      </c>
      <c r="Z12" s="33"/>
      <c r="AA12" s="34"/>
      <c r="AB12" s="34"/>
      <c r="AC12" s="34"/>
      <c r="AD12" s="34"/>
      <c r="AE12" s="34"/>
      <c r="AF12" s="32">
        <v>1.6</v>
      </c>
      <c r="AG12" s="33"/>
      <c r="AH12" s="34"/>
      <c r="AI12" s="34"/>
      <c r="AJ12" s="34"/>
      <c r="AK12" s="34"/>
      <c r="AL12" s="34"/>
      <c r="AM12" s="65">
        <v>1.26</v>
      </c>
      <c r="AN12" s="33"/>
      <c r="AO12" s="34"/>
      <c r="AP12" s="34"/>
      <c r="AQ12" s="34"/>
      <c r="AR12" s="34"/>
      <c r="AS12" s="34"/>
      <c r="AT12" s="60">
        <f t="shared" si="5"/>
        <v>64.22</v>
      </c>
      <c r="AU12" s="41">
        <f t="shared" si="6"/>
        <v>100</v>
      </c>
      <c r="AV12" s="41">
        <f t="shared" si="7"/>
        <v>80</v>
      </c>
      <c r="AW12" s="63">
        <f t="shared" si="8"/>
        <v>80</v>
      </c>
      <c r="AX12" s="59">
        <f t="shared" si="9"/>
        <v>63</v>
      </c>
    </row>
    <row r="13" spans="1:50" ht="15" customHeight="1" x14ac:dyDescent="0.25">
      <c r="A13" s="6" t="s">
        <v>84</v>
      </c>
      <c r="B13" s="6" t="s">
        <v>83</v>
      </c>
      <c r="C13" s="6" t="s">
        <v>84</v>
      </c>
      <c r="D13" s="7"/>
      <c r="E13" s="6" t="s">
        <v>178</v>
      </c>
      <c r="F13" s="8"/>
      <c r="G13" s="8"/>
      <c r="H13" s="8"/>
      <c r="I13" s="5">
        <v>54</v>
      </c>
      <c r="J13" s="34"/>
      <c r="K13" s="34"/>
      <c r="L13" s="34"/>
      <c r="M13" s="34"/>
      <c r="N13" s="34"/>
      <c r="O13" s="33">
        <v>0</v>
      </c>
      <c r="P13" s="32">
        <v>0</v>
      </c>
      <c r="Q13" s="45">
        <v>0</v>
      </c>
      <c r="R13" s="34"/>
      <c r="S13" s="34"/>
      <c r="T13" s="34"/>
      <c r="U13" s="34"/>
      <c r="V13" s="34"/>
      <c r="W13" s="33"/>
      <c r="X13" s="32">
        <v>0</v>
      </c>
      <c r="Y13" s="34"/>
      <c r="Z13" s="34"/>
      <c r="AA13" s="34"/>
      <c r="AB13" s="34"/>
      <c r="AC13" s="34"/>
      <c r="AD13" s="33"/>
      <c r="AE13" s="32">
        <v>0</v>
      </c>
      <c r="AF13" s="34"/>
      <c r="AG13" s="34"/>
      <c r="AH13" s="34"/>
      <c r="AI13" s="34"/>
      <c r="AJ13" s="34"/>
      <c r="AK13" s="33"/>
      <c r="AL13" s="32">
        <v>0</v>
      </c>
      <c r="AM13" s="34"/>
      <c r="AN13" s="34"/>
      <c r="AO13" s="34"/>
      <c r="AP13" s="34"/>
      <c r="AQ13" s="34"/>
      <c r="AR13" s="33"/>
      <c r="AS13" s="32">
        <v>0</v>
      </c>
      <c r="AT13" s="60">
        <v>0</v>
      </c>
      <c r="AU13" s="41">
        <v>0</v>
      </c>
      <c r="AV13" s="41">
        <f>AE13/I13*100</f>
        <v>0</v>
      </c>
      <c r="AW13" s="63">
        <f>AL13/I13*100</f>
        <v>0</v>
      </c>
      <c r="AX13" s="59">
        <f>AS13/I13*100</f>
        <v>0</v>
      </c>
    </row>
    <row r="14" spans="1:50" ht="15" x14ac:dyDescent="0.25">
      <c r="A14" s="6" t="s">
        <v>84</v>
      </c>
      <c r="B14" s="6" t="s">
        <v>126</v>
      </c>
      <c r="C14" s="6" t="s">
        <v>84</v>
      </c>
      <c r="D14" s="5" t="s">
        <v>82</v>
      </c>
      <c r="E14" s="6" t="s">
        <v>176</v>
      </c>
      <c r="F14" s="5">
        <v>58</v>
      </c>
      <c r="G14" s="8"/>
      <c r="H14" s="8"/>
      <c r="I14" s="8"/>
      <c r="J14" s="32">
        <v>0</v>
      </c>
      <c r="K14" s="33">
        <v>0</v>
      </c>
      <c r="L14" s="34"/>
      <c r="M14" s="34"/>
      <c r="N14" s="34"/>
      <c r="O14" s="34"/>
      <c r="P14" s="34"/>
      <c r="Q14" s="45">
        <v>0</v>
      </c>
      <c r="R14" s="32">
        <v>0</v>
      </c>
      <c r="S14" s="33"/>
      <c r="T14" s="34"/>
      <c r="U14" s="34"/>
      <c r="V14" s="34"/>
      <c r="W14" s="34"/>
      <c r="X14" s="34"/>
      <c r="Y14" s="32">
        <v>0</v>
      </c>
      <c r="Z14" s="33"/>
      <c r="AA14" s="34"/>
      <c r="AB14" s="34"/>
      <c r="AC14" s="34"/>
      <c r="AD14" s="34"/>
      <c r="AE14" s="34"/>
      <c r="AF14" s="32">
        <v>0</v>
      </c>
      <c r="AG14" s="33"/>
      <c r="AH14" s="34"/>
      <c r="AI14" s="34"/>
      <c r="AJ14" s="34"/>
      <c r="AK14" s="34"/>
      <c r="AL14" s="34"/>
      <c r="AM14" s="64">
        <v>0</v>
      </c>
      <c r="AN14" s="33"/>
      <c r="AO14" s="34"/>
      <c r="AP14" s="34"/>
      <c r="AQ14" s="34"/>
      <c r="AR14" s="34"/>
      <c r="AS14" s="34"/>
      <c r="AT14" s="60">
        <f>J14/F14*100</f>
        <v>0</v>
      </c>
      <c r="AU14" s="41">
        <f>R14/F14*100</f>
        <v>0</v>
      </c>
      <c r="AV14" s="41">
        <f>Y14/F14*100</f>
        <v>0</v>
      </c>
      <c r="AW14" s="63">
        <f>AF14/F14*100</f>
        <v>0</v>
      </c>
      <c r="AX14" s="59">
        <f>AM14/F14*100</f>
        <v>0</v>
      </c>
    </row>
    <row r="15" spans="1:50" ht="30" customHeight="1" x14ac:dyDescent="0.35">
      <c r="A15" s="57" t="s">
        <v>65</v>
      </c>
      <c r="B15" s="16" t="s">
        <v>242</v>
      </c>
      <c r="C15" s="16" t="s">
        <v>65</v>
      </c>
      <c r="D15" s="7"/>
      <c r="E15" s="16" t="s">
        <v>178</v>
      </c>
      <c r="F15" s="17"/>
      <c r="G15" s="17"/>
      <c r="H15" s="17"/>
      <c r="I15" s="7">
        <v>806</v>
      </c>
      <c r="J15" s="34"/>
      <c r="K15" s="34"/>
      <c r="L15" s="34"/>
      <c r="M15" s="34"/>
      <c r="N15" s="34"/>
      <c r="O15" s="32">
        <v>0</v>
      </c>
      <c r="P15" s="32">
        <v>626.17999999999995</v>
      </c>
      <c r="Q15" s="46">
        <v>6261800</v>
      </c>
      <c r="R15" s="34"/>
      <c r="S15" s="34"/>
      <c r="T15" s="34"/>
      <c r="U15" s="34"/>
      <c r="V15" s="34"/>
      <c r="W15" s="32"/>
      <c r="X15" s="32">
        <v>721</v>
      </c>
      <c r="Y15" s="34"/>
      <c r="Z15" s="34"/>
      <c r="AA15" s="34"/>
      <c r="AB15" s="34"/>
      <c r="AC15" s="34"/>
      <c r="AD15" s="32"/>
      <c r="AE15" s="32">
        <v>721.8</v>
      </c>
      <c r="AF15" s="34"/>
      <c r="AG15" s="34"/>
      <c r="AH15" s="34"/>
      <c r="AI15" s="34"/>
      <c r="AJ15" s="34"/>
      <c r="AK15" s="32"/>
      <c r="AL15" s="32">
        <v>741.7</v>
      </c>
      <c r="AM15" s="34"/>
      <c r="AN15" s="34"/>
      <c r="AO15" s="34"/>
      <c r="AP15" s="34"/>
      <c r="AQ15" s="34"/>
      <c r="AR15" s="32"/>
      <c r="AS15" s="64">
        <v>774.53</v>
      </c>
      <c r="AT15" s="60">
        <v>77.689826302729514</v>
      </c>
      <c r="AU15" s="41">
        <v>89.454094292803973</v>
      </c>
      <c r="AV15" s="41">
        <f>AE15/I15*100</f>
        <v>89.553349875930508</v>
      </c>
      <c r="AW15" s="63">
        <f>AL15/I15*100</f>
        <v>92.022332506203469</v>
      </c>
      <c r="AX15" s="59">
        <f>AS15/I15*100</f>
        <v>96.095533498759295</v>
      </c>
    </row>
    <row r="16" spans="1:50" ht="15" customHeight="1" x14ac:dyDescent="0.25">
      <c r="A16" s="6" t="s">
        <v>4</v>
      </c>
      <c r="B16" s="6" t="s">
        <v>3</v>
      </c>
      <c r="C16" s="6" t="s">
        <v>4</v>
      </c>
      <c r="D16" s="7"/>
      <c r="E16" s="6" t="s">
        <v>179</v>
      </c>
      <c r="F16" s="8"/>
      <c r="G16" s="5">
        <v>8</v>
      </c>
      <c r="H16" s="8"/>
      <c r="I16" s="8"/>
      <c r="J16" s="34"/>
      <c r="K16" s="33">
        <v>0</v>
      </c>
      <c r="L16" s="32">
        <v>0</v>
      </c>
      <c r="M16" s="33">
        <v>0</v>
      </c>
      <c r="N16" s="34"/>
      <c r="O16" s="34"/>
      <c r="P16" s="34"/>
      <c r="Q16" s="45">
        <v>0</v>
      </c>
      <c r="R16" s="34"/>
      <c r="S16" s="33"/>
      <c r="T16" s="32">
        <v>1</v>
      </c>
      <c r="U16" s="33">
        <v>0</v>
      </c>
      <c r="V16" s="34"/>
      <c r="W16" s="34"/>
      <c r="X16" s="34"/>
      <c r="Y16" s="34"/>
      <c r="Z16" s="33"/>
      <c r="AA16" s="32">
        <v>0.8</v>
      </c>
      <c r="AB16" s="33"/>
      <c r="AC16" s="34"/>
      <c r="AD16" s="34"/>
      <c r="AE16" s="34"/>
      <c r="AF16" s="34"/>
      <c r="AG16" s="33"/>
      <c r="AH16" s="32">
        <v>0.8</v>
      </c>
      <c r="AI16" s="33"/>
      <c r="AJ16" s="34"/>
      <c r="AK16" s="34"/>
      <c r="AL16" s="34"/>
      <c r="AM16" s="34"/>
      <c r="AN16" s="33"/>
      <c r="AO16" s="64">
        <v>0.83</v>
      </c>
      <c r="AP16" s="33"/>
      <c r="AQ16" s="34"/>
      <c r="AR16" s="34"/>
      <c r="AS16" s="34"/>
      <c r="AT16" s="60">
        <v>0</v>
      </c>
      <c r="AU16" s="41">
        <v>12.5</v>
      </c>
      <c r="AV16" s="41">
        <f>AA16/G16*100</f>
        <v>10</v>
      </c>
      <c r="AW16" s="63">
        <f>AH16/G16*100</f>
        <v>10</v>
      </c>
      <c r="AX16" s="59">
        <f>AO16/G16*100</f>
        <v>10.375</v>
      </c>
    </row>
    <row r="17" spans="1:50" ht="29" x14ac:dyDescent="0.35">
      <c r="A17" s="6" t="s">
        <v>116</v>
      </c>
      <c r="B17" s="6" t="s">
        <v>115</v>
      </c>
      <c r="C17" s="6" t="s">
        <v>116</v>
      </c>
      <c r="D17" s="7"/>
      <c r="E17" s="6" t="s">
        <v>176</v>
      </c>
      <c r="F17" s="5">
        <v>29</v>
      </c>
      <c r="G17" s="8"/>
      <c r="H17" s="8"/>
      <c r="I17" s="8"/>
      <c r="J17" s="32">
        <v>0.71819999999999995</v>
      </c>
      <c r="K17" s="33">
        <v>7182</v>
      </c>
      <c r="L17" s="34"/>
      <c r="M17" s="34"/>
      <c r="N17" s="34"/>
      <c r="O17" s="34"/>
      <c r="P17" s="34"/>
      <c r="Q17" s="45">
        <v>0</v>
      </c>
      <c r="R17" s="32">
        <v>1</v>
      </c>
      <c r="S17" s="33"/>
      <c r="T17" s="34"/>
      <c r="U17" s="34"/>
      <c r="V17" s="34"/>
      <c r="W17" s="34"/>
      <c r="X17" s="34"/>
      <c r="Y17" s="32">
        <v>1.5</v>
      </c>
      <c r="Z17" s="33"/>
      <c r="AA17" s="34"/>
      <c r="AB17" s="34"/>
      <c r="AC17" s="34"/>
      <c r="AD17" s="34"/>
      <c r="AE17" s="34"/>
      <c r="AF17" s="32">
        <v>1.4</v>
      </c>
      <c r="AG17" s="33"/>
      <c r="AH17" s="34"/>
      <c r="AI17" s="34"/>
      <c r="AJ17" s="34"/>
      <c r="AK17" s="34"/>
      <c r="AL17" s="34"/>
      <c r="AM17" s="64">
        <v>6.14</v>
      </c>
      <c r="AN17" s="33"/>
      <c r="AO17" s="34"/>
      <c r="AP17" s="34"/>
      <c r="AQ17" s="34"/>
      <c r="AR17" s="34"/>
      <c r="AS17" s="34"/>
      <c r="AT17" s="60">
        <f t="shared" ref="AT17:AT22" si="10">J17/F17*100</f>
        <v>2.4765517241379311</v>
      </c>
      <c r="AU17" s="41">
        <f t="shared" ref="AU17:AU22" si="11">R17/F17*100</f>
        <v>3.4482758620689653</v>
      </c>
      <c r="AV17" s="41">
        <f t="shared" ref="AV17:AV22" si="12">Y17/F17*100</f>
        <v>5.1724137931034484</v>
      </c>
      <c r="AW17" s="63">
        <f t="shared" ref="AW17:AW22" si="13">AF17/F17*100</f>
        <v>4.8275862068965516</v>
      </c>
      <c r="AX17" s="59">
        <f t="shared" ref="AX17:AX22" si="14">AM17/F17*100</f>
        <v>21.172413793103448</v>
      </c>
    </row>
    <row r="18" spans="1:50" ht="29" x14ac:dyDescent="0.35">
      <c r="A18" s="6" t="s">
        <v>106</v>
      </c>
      <c r="B18" s="6" t="s">
        <v>105</v>
      </c>
      <c r="C18" s="6" t="s">
        <v>106</v>
      </c>
      <c r="D18" s="7"/>
      <c r="E18" s="6" t="s">
        <v>176</v>
      </c>
      <c r="F18" s="5">
        <v>20</v>
      </c>
      <c r="G18" s="8"/>
      <c r="H18" s="8"/>
      <c r="I18" s="8"/>
      <c r="J18" s="32">
        <v>0</v>
      </c>
      <c r="K18" s="33">
        <v>0</v>
      </c>
      <c r="L18" s="34"/>
      <c r="M18" s="34"/>
      <c r="N18" s="34"/>
      <c r="O18" s="34"/>
      <c r="P18" s="34"/>
      <c r="Q18" s="45">
        <v>0</v>
      </c>
      <c r="R18" s="32">
        <v>0</v>
      </c>
      <c r="S18" s="33"/>
      <c r="T18" s="34"/>
      <c r="U18" s="34"/>
      <c r="V18" s="34"/>
      <c r="W18" s="34"/>
      <c r="X18" s="34"/>
      <c r="Y18" s="32">
        <v>0</v>
      </c>
      <c r="Z18" s="33"/>
      <c r="AA18" s="34"/>
      <c r="AB18" s="34"/>
      <c r="AC18" s="34"/>
      <c r="AD18" s="34"/>
      <c r="AE18" s="34"/>
      <c r="AF18" s="32">
        <v>0</v>
      </c>
      <c r="AG18" s="33"/>
      <c r="AH18" s="34"/>
      <c r="AI18" s="34"/>
      <c r="AJ18" s="34"/>
      <c r="AK18" s="34"/>
      <c r="AL18" s="34"/>
      <c r="AM18" s="32">
        <v>0</v>
      </c>
      <c r="AN18" s="33"/>
      <c r="AO18" s="34"/>
      <c r="AP18" s="34"/>
      <c r="AQ18" s="34"/>
      <c r="AR18" s="34"/>
      <c r="AS18" s="34"/>
      <c r="AT18" s="60">
        <f t="shared" si="10"/>
        <v>0</v>
      </c>
      <c r="AU18" s="41">
        <f t="shared" si="11"/>
        <v>0</v>
      </c>
      <c r="AV18" s="41">
        <f t="shared" si="12"/>
        <v>0</v>
      </c>
      <c r="AW18" s="63">
        <f t="shared" si="13"/>
        <v>0</v>
      </c>
      <c r="AX18" s="59">
        <f t="shared" si="14"/>
        <v>0</v>
      </c>
    </row>
    <row r="19" spans="1:50" x14ac:dyDescent="0.35">
      <c r="A19" s="6" t="s">
        <v>166</v>
      </c>
      <c r="B19" s="6" t="s">
        <v>168</v>
      </c>
      <c r="C19" s="6" t="s">
        <v>166</v>
      </c>
      <c r="D19" s="7"/>
      <c r="E19" s="6" t="s">
        <v>176</v>
      </c>
      <c r="F19" s="5">
        <v>222</v>
      </c>
      <c r="G19" s="8"/>
      <c r="H19" s="8"/>
      <c r="I19" s="8"/>
      <c r="J19" s="32">
        <v>0</v>
      </c>
      <c r="K19" s="33">
        <v>0</v>
      </c>
      <c r="L19" s="34"/>
      <c r="M19" s="34"/>
      <c r="N19" s="34"/>
      <c r="O19" s="34"/>
      <c r="P19" s="34"/>
      <c r="Q19" s="45">
        <v>0</v>
      </c>
      <c r="R19" s="32">
        <v>0</v>
      </c>
      <c r="S19" s="33"/>
      <c r="T19" s="34"/>
      <c r="U19" s="34"/>
      <c r="V19" s="34"/>
      <c r="W19" s="34"/>
      <c r="X19" s="34"/>
      <c r="Y19" s="32">
        <v>0</v>
      </c>
      <c r="Z19" s="33"/>
      <c r="AA19" s="34"/>
      <c r="AB19" s="34"/>
      <c r="AC19" s="34"/>
      <c r="AD19" s="34"/>
      <c r="AE19" s="34"/>
      <c r="AF19" s="32">
        <v>0</v>
      </c>
      <c r="AG19" s="33"/>
      <c r="AH19" s="34"/>
      <c r="AI19" s="34"/>
      <c r="AJ19" s="34"/>
      <c r="AK19" s="34"/>
      <c r="AL19" s="34"/>
      <c r="AM19" s="32">
        <v>0</v>
      </c>
      <c r="AN19" s="33"/>
      <c r="AO19" s="34"/>
      <c r="AP19" s="34"/>
      <c r="AQ19" s="34"/>
      <c r="AR19" s="34"/>
      <c r="AS19" s="34"/>
      <c r="AT19" s="60">
        <f t="shared" si="10"/>
        <v>0</v>
      </c>
      <c r="AU19" s="41">
        <f t="shared" si="11"/>
        <v>0</v>
      </c>
      <c r="AV19" s="41">
        <f t="shared" si="12"/>
        <v>0</v>
      </c>
      <c r="AW19" s="63">
        <f t="shared" si="13"/>
        <v>0</v>
      </c>
      <c r="AX19" s="59">
        <f t="shared" si="14"/>
        <v>0</v>
      </c>
    </row>
    <row r="20" spans="1:50" ht="29" x14ac:dyDescent="0.35">
      <c r="A20" s="6" t="s">
        <v>52</v>
      </c>
      <c r="B20" s="6" t="s">
        <v>51</v>
      </c>
      <c r="C20" s="6" t="s">
        <v>52</v>
      </c>
      <c r="D20" s="7"/>
      <c r="E20" s="6" t="s">
        <v>176</v>
      </c>
      <c r="F20" s="5">
        <v>1</v>
      </c>
      <c r="G20" s="8"/>
      <c r="H20" s="8"/>
      <c r="I20" s="8"/>
      <c r="J20" s="32">
        <v>0</v>
      </c>
      <c r="K20" s="33">
        <v>0</v>
      </c>
      <c r="L20" s="34"/>
      <c r="M20" s="34"/>
      <c r="N20" s="34"/>
      <c r="O20" s="34"/>
      <c r="P20" s="34"/>
      <c r="Q20" s="45">
        <v>0</v>
      </c>
      <c r="R20" s="32">
        <v>0</v>
      </c>
      <c r="S20" s="33"/>
      <c r="T20" s="34"/>
      <c r="U20" s="34"/>
      <c r="V20" s="34"/>
      <c r="W20" s="34"/>
      <c r="X20" s="34"/>
      <c r="Y20" s="32">
        <v>0</v>
      </c>
      <c r="Z20" s="33"/>
      <c r="AA20" s="34"/>
      <c r="AB20" s="34"/>
      <c r="AC20" s="34"/>
      <c r="AD20" s="34"/>
      <c r="AE20" s="34"/>
      <c r="AF20" s="32">
        <v>0</v>
      </c>
      <c r="AG20" s="33"/>
      <c r="AH20" s="34"/>
      <c r="AI20" s="34"/>
      <c r="AJ20" s="34"/>
      <c r="AK20" s="34"/>
      <c r="AL20" s="34"/>
      <c r="AM20" s="64">
        <v>1.72</v>
      </c>
      <c r="AN20" s="33"/>
      <c r="AO20" s="34"/>
      <c r="AP20" s="34"/>
      <c r="AQ20" s="34"/>
      <c r="AR20" s="34"/>
      <c r="AS20" s="34"/>
      <c r="AT20" s="60">
        <f t="shared" si="10"/>
        <v>0</v>
      </c>
      <c r="AU20" s="41">
        <f t="shared" si="11"/>
        <v>0</v>
      </c>
      <c r="AV20" s="41">
        <f t="shared" si="12"/>
        <v>0</v>
      </c>
      <c r="AW20" s="63">
        <f t="shared" si="13"/>
        <v>0</v>
      </c>
      <c r="AX20" s="59">
        <f t="shared" si="14"/>
        <v>172</v>
      </c>
    </row>
    <row r="21" spans="1:50" x14ac:dyDescent="0.35">
      <c r="A21" s="6" t="s">
        <v>157</v>
      </c>
      <c r="B21" s="6" t="s">
        <v>156</v>
      </c>
      <c r="C21" s="6" t="s">
        <v>157</v>
      </c>
      <c r="D21" s="7"/>
      <c r="E21" s="6" t="s">
        <v>176</v>
      </c>
      <c r="F21" s="5">
        <v>1</v>
      </c>
      <c r="G21" s="8"/>
      <c r="H21" s="8"/>
      <c r="I21" s="8"/>
      <c r="J21" s="32">
        <v>0</v>
      </c>
      <c r="K21" s="33">
        <v>0</v>
      </c>
      <c r="L21" s="34"/>
      <c r="M21" s="34"/>
      <c r="N21" s="34"/>
      <c r="O21" s="34"/>
      <c r="P21" s="34"/>
      <c r="Q21" s="45">
        <v>0</v>
      </c>
      <c r="R21" s="32">
        <v>0</v>
      </c>
      <c r="S21" s="33"/>
      <c r="T21" s="34"/>
      <c r="U21" s="34"/>
      <c r="V21" s="34"/>
      <c r="W21" s="34"/>
      <c r="X21" s="34"/>
      <c r="Y21" s="32">
        <v>0</v>
      </c>
      <c r="Z21" s="33"/>
      <c r="AA21" s="34"/>
      <c r="AB21" s="34"/>
      <c r="AC21" s="34"/>
      <c r="AD21" s="34"/>
      <c r="AE21" s="34"/>
      <c r="AF21" s="32">
        <v>0</v>
      </c>
      <c r="AG21" s="33"/>
      <c r="AH21" s="34"/>
      <c r="AI21" s="34"/>
      <c r="AJ21" s="34"/>
      <c r="AK21" s="34"/>
      <c r="AL21" s="34"/>
      <c r="AM21" s="64">
        <v>0</v>
      </c>
      <c r="AN21" s="33"/>
      <c r="AO21" s="34"/>
      <c r="AP21" s="34"/>
      <c r="AQ21" s="34"/>
      <c r="AR21" s="34"/>
      <c r="AS21" s="34"/>
      <c r="AT21" s="60">
        <f t="shared" si="10"/>
        <v>0</v>
      </c>
      <c r="AU21" s="41">
        <f t="shared" si="11"/>
        <v>0</v>
      </c>
      <c r="AV21" s="41">
        <f t="shared" si="12"/>
        <v>0</v>
      </c>
      <c r="AW21" s="63">
        <f t="shared" si="13"/>
        <v>0</v>
      </c>
      <c r="AX21" s="59">
        <f t="shared" si="14"/>
        <v>0</v>
      </c>
    </row>
    <row r="22" spans="1:50" x14ac:dyDescent="0.35">
      <c r="A22" s="6" t="s">
        <v>100</v>
      </c>
      <c r="B22" s="6" t="s">
        <v>99</v>
      </c>
      <c r="C22" s="6" t="s">
        <v>100</v>
      </c>
      <c r="D22" s="7"/>
      <c r="E22" s="6" t="s">
        <v>176</v>
      </c>
      <c r="F22" s="5">
        <v>26</v>
      </c>
      <c r="G22" s="8"/>
      <c r="H22" s="8"/>
      <c r="I22" s="8"/>
      <c r="J22" s="32">
        <v>0.76160000000000005</v>
      </c>
      <c r="K22" s="33">
        <v>7616</v>
      </c>
      <c r="L22" s="34"/>
      <c r="M22" s="34"/>
      <c r="N22" s="34"/>
      <c r="O22" s="34"/>
      <c r="P22" s="34"/>
      <c r="Q22" s="45">
        <v>0</v>
      </c>
      <c r="R22" s="35">
        <v>1</v>
      </c>
      <c r="S22" s="33"/>
      <c r="T22" s="34"/>
      <c r="U22" s="34"/>
      <c r="V22" s="34"/>
      <c r="W22" s="34"/>
      <c r="X22" s="34"/>
      <c r="Y22" s="35">
        <v>0.8</v>
      </c>
      <c r="Z22" s="33"/>
      <c r="AA22" s="34"/>
      <c r="AB22" s="34"/>
      <c r="AC22" s="34"/>
      <c r="AD22" s="34"/>
      <c r="AE22" s="34"/>
      <c r="AF22" s="35">
        <v>1.5</v>
      </c>
      <c r="AG22" s="33"/>
      <c r="AH22" s="34"/>
      <c r="AI22" s="34"/>
      <c r="AJ22" s="34"/>
      <c r="AK22" s="34"/>
      <c r="AL22" s="34"/>
      <c r="AM22" s="64">
        <v>1.88</v>
      </c>
      <c r="AN22" s="33"/>
      <c r="AO22" s="34"/>
      <c r="AP22" s="34"/>
      <c r="AQ22" s="34"/>
      <c r="AR22" s="34"/>
      <c r="AS22" s="34"/>
      <c r="AT22" s="60">
        <f t="shared" si="10"/>
        <v>2.9292307692307693</v>
      </c>
      <c r="AU22" s="41">
        <f t="shared" si="11"/>
        <v>3.8461538461538463</v>
      </c>
      <c r="AV22" s="41">
        <f t="shared" si="12"/>
        <v>3.0769230769230771</v>
      </c>
      <c r="AW22" s="63">
        <f t="shared" si="13"/>
        <v>5.7692307692307692</v>
      </c>
      <c r="AX22" s="59">
        <f t="shared" si="14"/>
        <v>7.2307692307692308</v>
      </c>
    </row>
    <row r="23" spans="1:50" ht="15" x14ac:dyDescent="0.25">
      <c r="A23" s="6" t="s">
        <v>87</v>
      </c>
      <c r="B23" s="6" t="s">
        <v>86</v>
      </c>
      <c r="C23" s="6" t="s">
        <v>87</v>
      </c>
      <c r="D23" s="7"/>
      <c r="E23" s="6" t="s">
        <v>178</v>
      </c>
      <c r="F23" s="8"/>
      <c r="G23" s="8"/>
      <c r="H23" s="8"/>
      <c r="I23" s="5">
        <v>283</v>
      </c>
      <c r="J23" s="34"/>
      <c r="K23" s="34"/>
      <c r="L23" s="34"/>
      <c r="M23" s="34"/>
      <c r="N23" s="34"/>
      <c r="O23" s="33">
        <v>0</v>
      </c>
      <c r="P23" s="32">
        <v>8.2066999999999997</v>
      </c>
      <c r="Q23" s="45">
        <v>82067</v>
      </c>
      <c r="R23" s="34"/>
      <c r="S23" s="34"/>
      <c r="T23" s="34"/>
      <c r="U23" s="34"/>
      <c r="V23" s="34"/>
      <c r="W23" s="33"/>
      <c r="X23" s="32">
        <v>15</v>
      </c>
      <c r="Y23" s="34"/>
      <c r="Z23" s="34"/>
      <c r="AA23" s="34"/>
      <c r="AB23" s="34"/>
      <c r="AC23" s="34"/>
      <c r="AD23" s="33"/>
      <c r="AE23" s="32">
        <v>15.4</v>
      </c>
      <c r="AF23" s="34"/>
      <c r="AG23" s="34"/>
      <c r="AH23" s="34"/>
      <c r="AI23" s="34"/>
      <c r="AJ23" s="34"/>
      <c r="AK23" s="33"/>
      <c r="AL23" s="32">
        <v>15.3</v>
      </c>
      <c r="AM23" s="34"/>
      <c r="AN23" s="34"/>
      <c r="AO23" s="34"/>
      <c r="AP23" s="34"/>
      <c r="AQ23" s="34"/>
      <c r="AR23" s="33"/>
      <c r="AS23" s="64">
        <v>15.43</v>
      </c>
      <c r="AT23" s="60">
        <v>2.8998939929328622</v>
      </c>
      <c r="AU23" s="41">
        <v>5.3003533568904597</v>
      </c>
      <c r="AV23" s="41">
        <f>AE23/I23*100</f>
        <v>5.4416961130742045</v>
      </c>
      <c r="AW23" s="63">
        <f>AL23/I23*100</f>
        <v>5.4063604240282688</v>
      </c>
      <c r="AX23" s="59">
        <f>AS23/I23*100</f>
        <v>5.4522968197879855</v>
      </c>
    </row>
    <row r="24" spans="1:50" ht="30" x14ac:dyDescent="0.25">
      <c r="A24" s="6" t="s">
        <v>58</v>
      </c>
      <c r="B24" s="6" t="s">
        <v>57</v>
      </c>
      <c r="C24" s="6" t="s">
        <v>58</v>
      </c>
      <c r="D24" s="7"/>
      <c r="E24" s="6" t="s">
        <v>176</v>
      </c>
      <c r="F24" s="5">
        <v>1</v>
      </c>
      <c r="G24" s="8"/>
      <c r="H24" s="8"/>
      <c r="I24" s="8"/>
      <c r="J24" s="32">
        <v>0</v>
      </c>
      <c r="K24" s="33">
        <v>0</v>
      </c>
      <c r="L24" s="34"/>
      <c r="M24" s="34"/>
      <c r="N24" s="34"/>
      <c r="O24" s="34"/>
      <c r="P24" s="34"/>
      <c r="Q24" s="45">
        <v>0</v>
      </c>
      <c r="R24" s="32">
        <v>0</v>
      </c>
      <c r="S24" s="33"/>
      <c r="T24" s="34"/>
      <c r="U24" s="34"/>
      <c r="V24" s="34"/>
      <c r="W24" s="34"/>
      <c r="X24" s="34"/>
      <c r="Y24" s="32">
        <v>0</v>
      </c>
      <c r="Z24" s="33"/>
      <c r="AA24" s="34"/>
      <c r="AB24" s="34"/>
      <c r="AC24" s="34"/>
      <c r="AD24" s="34"/>
      <c r="AE24" s="34"/>
      <c r="AF24" s="32">
        <v>0</v>
      </c>
      <c r="AG24" s="33"/>
      <c r="AH24" s="34"/>
      <c r="AI24" s="34"/>
      <c r="AJ24" s="34"/>
      <c r="AK24" s="34"/>
      <c r="AL24" s="34"/>
      <c r="AM24" s="64">
        <v>0</v>
      </c>
      <c r="AN24" s="33"/>
      <c r="AO24" s="34"/>
      <c r="AP24" s="34"/>
      <c r="AQ24" s="34"/>
      <c r="AR24" s="34"/>
      <c r="AS24" s="34"/>
      <c r="AT24" s="60">
        <f>J24/F24*100</f>
        <v>0</v>
      </c>
      <c r="AU24" s="41">
        <f>R24/F24*100</f>
        <v>0</v>
      </c>
      <c r="AV24" s="41">
        <f>Y24/F24*100</f>
        <v>0</v>
      </c>
      <c r="AW24" s="63">
        <f>AF24/F24*100</f>
        <v>0</v>
      </c>
      <c r="AX24" s="59">
        <f>AM24/F24*100</f>
        <v>0</v>
      </c>
    </row>
    <row r="25" spans="1:50" ht="15" x14ac:dyDescent="0.25">
      <c r="A25" s="57" t="s">
        <v>81</v>
      </c>
      <c r="B25" s="16" t="s">
        <v>243</v>
      </c>
      <c r="C25" s="16" t="s">
        <v>81</v>
      </c>
      <c r="D25" s="7"/>
      <c r="E25" s="16" t="s">
        <v>178</v>
      </c>
      <c r="F25" s="8"/>
      <c r="G25" s="8"/>
      <c r="H25" s="8"/>
      <c r="I25" s="15">
        <v>330</v>
      </c>
      <c r="J25" s="34"/>
      <c r="K25" s="34"/>
      <c r="L25" s="34"/>
      <c r="M25" s="34"/>
      <c r="N25" s="34"/>
      <c r="O25" s="32">
        <v>0</v>
      </c>
      <c r="P25" s="32">
        <v>19.2974</v>
      </c>
      <c r="Q25" s="46">
        <v>192974</v>
      </c>
      <c r="R25" s="34"/>
      <c r="S25" s="34"/>
      <c r="T25" s="34"/>
      <c r="U25" s="34"/>
      <c r="V25" s="34"/>
      <c r="W25" s="32"/>
      <c r="X25" s="32">
        <v>24</v>
      </c>
      <c r="Y25" s="34"/>
      <c r="Z25" s="34"/>
      <c r="AA25" s="34"/>
      <c r="AB25" s="34"/>
      <c r="AC25" s="34"/>
      <c r="AD25" s="32"/>
      <c r="AE25" s="32">
        <v>28.9</v>
      </c>
      <c r="AF25" s="34"/>
      <c r="AG25" s="34"/>
      <c r="AH25" s="34"/>
      <c r="AI25" s="34"/>
      <c r="AJ25" s="34"/>
      <c r="AK25" s="32"/>
      <c r="AL25" s="32">
        <v>28.2</v>
      </c>
      <c r="AM25" s="34"/>
      <c r="AN25" s="34"/>
      <c r="AO25" s="34"/>
      <c r="AP25" s="34"/>
      <c r="AQ25" s="34"/>
      <c r="AR25" s="32"/>
      <c r="AS25" s="64">
        <v>28.64</v>
      </c>
      <c r="AT25" s="60">
        <v>5.8476969696969698</v>
      </c>
      <c r="AU25" s="41">
        <v>7.2727272727272725</v>
      </c>
      <c r="AV25" s="41">
        <f>AE25/I25*100</f>
        <v>8.7575757575757578</v>
      </c>
      <c r="AW25" s="63">
        <f>AL25/I25*100</f>
        <v>8.545454545454545</v>
      </c>
      <c r="AX25" s="59">
        <f>AS25/I25*100</f>
        <v>8.6787878787878796</v>
      </c>
    </row>
    <row r="26" spans="1:50" ht="30" x14ac:dyDescent="0.25">
      <c r="A26" s="6" t="s">
        <v>35</v>
      </c>
      <c r="B26" s="6" t="s">
        <v>34</v>
      </c>
      <c r="C26" s="6" t="s">
        <v>35</v>
      </c>
      <c r="D26" s="7"/>
      <c r="E26" s="6" t="s">
        <v>176</v>
      </c>
      <c r="F26" s="5">
        <v>90</v>
      </c>
      <c r="G26" s="8"/>
      <c r="H26" s="8"/>
      <c r="I26" s="8"/>
      <c r="J26" s="32">
        <v>0.89449999999999996</v>
      </c>
      <c r="K26" s="33">
        <v>8945</v>
      </c>
      <c r="L26" s="34"/>
      <c r="M26" s="34"/>
      <c r="N26" s="34"/>
      <c r="O26" s="34"/>
      <c r="P26" s="34"/>
      <c r="Q26" s="45">
        <v>0</v>
      </c>
      <c r="R26" s="32">
        <v>3</v>
      </c>
      <c r="S26" s="33"/>
      <c r="T26" s="34"/>
      <c r="U26" s="34"/>
      <c r="V26" s="34"/>
      <c r="W26" s="34"/>
      <c r="X26" s="34"/>
      <c r="Y26" s="32">
        <v>0.8</v>
      </c>
      <c r="Z26" s="33"/>
      <c r="AA26" s="34"/>
      <c r="AB26" s="34"/>
      <c r="AC26" s="34"/>
      <c r="AD26" s="34"/>
      <c r="AE26" s="34"/>
      <c r="AF26" s="32">
        <v>0.8</v>
      </c>
      <c r="AG26" s="33"/>
      <c r="AH26" s="34"/>
      <c r="AI26" s="34"/>
      <c r="AJ26" s="34"/>
      <c r="AK26" s="34"/>
      <c r="AL26" s="34"/>
      <c r="AM26" s="64">
        <v>0.64</v>
      </c>
      <c r="AN26" s="33"/>
      <c r="AO26" s="34"/>
      <c r="AP26" s="34"/>
      <c r="AQ26" s="34"/>
      <c r="AR26" s="34"/>
      <c r="AS26" s="34"/>
      <c r="AT26" s="60">
        <f>J26/F26*100</f>
        <v>0.99388888888888882</v>
      </c>
      <c r="AU26" s="41">
        <f>R26/F26*100</f>
        <v>3.3333333333333335</v>
      </c>
      <c r="AV26" s="41">
        <f>Y26/F26*100</f>
        <v>0.88888888888888884</v>
      </c>
      <c r="AW26" s="63">
        <f>AF26/F26*100</f>
        <v>0.88888888888888884</v>
      </c>
      <c r="AX26" s="59">
        <f>AM26/F26*100</f>
        <v>0.71111111111111114</v>
      </c>
    </row>
    <row r="27" spans="1:50" ht="15" x14ac:dyDescent="0.25">
      <c r="A27" s="6" t="s">
        <v>35</v>
      </c>
      <c r="B27" s="6" t="s">
        <v>34</v>
      </c>
      <c r="C27" s="6" t="s">
        <v>35</v>
      </c>
      <c r="D27" s="7"/>
      <c r="E27" s="6" t="s">
        <v>179</v>
      </c>
      <c r="F27" s="8"/>
      <c r="G27" s="5">
        <v>107</v>
      </c>
      <c r="H27" s="8"/>
      <c r="I27" s="8"/>
      <c r="J27" s="34"/>
      <c r="K27" s="33"/>
      <c r="L27" s="32">
        <v>0</v>
      </c>
      <c r="M27" s="33"/>
      <c r="N27" s="34"/>
      <c r="O27" s="34"/>
      <c r="P27" s="34"/>
      <c r="Q27" s="45"/>
      <c r="R27" s="34"/>
      <c r="S27" s="33"/>
      <c r="T27" s="32">
        <v>1</v>
      </c>
      <c r="U27" s="33"/>
      <c r="V27" s="34"/>
      <c r="W27" s="34"/>
      <c r="X27" s="34"/>
      <c r="Y27" s="34"/>
      <c r="Z27" s="33"/>
      <c r="AA27" s="32">
        <v>6.1</v>
      </c>
      <c r="AB27" s="33"/>
      <c r="AC27" s="34"/>
      <c r="AD27" s="34"/>
      <c r="AE27" s="34"/>
      <c r="AF27" s="34"/>
      <c r="AG27" s="33"/>
      <c r="AH27" s="32">
        <v>5.6</v>
      </c>
      <c r="AI27" s="33"/>
      <c r="AJ27" s="34"/>
      <c r="AK27" s="34"/>
      <c r="AL27" s="34"/>
      <c r="AM27" s="34"/>
      <c r="AN27" s="33"/>
      <c r="AO27" s="66">
        <v>4.47</v>
      </c>
      <c r="AP27" s="33"/>
      <c r="AQ27" s="34"/>
      <c r="AR27" s="34"/>
      <c r="AS27" s="34"/>
      <c r="AT27" s="60">
        <v>0</v>
      </c>
      <c r="AU27" s="41">
        <v>0.93457943925233644</v>
      </c>
      <c r="AV27" s="41">
        <f>AA27/G27*100</f>
        <v>5.7009345794392523</v>
      </c>
      <c r="AW27" s="63">
        <f>AH27/G27*100</f>
        <v>5.2336448598130838</v>
      </c>
      <c r="AX27" s="59">
        <f>AO27/G27*100</f>
        <v>4.1775700934579429</v>
      </c>
    </row>
    <row r="28" spans="1:50" x14ac:dyDescent="0.35">
      <c r="A28" s="6" t="s">
        <v>89</v>
      </c>
      <c r="B28" s="6" t="s">
        <v>88</v>
      </c>
      <c r="C28" s="6" t="s">
        <v>89</v>
      </c>
      <c r="D28" s="7"/>
      <c r="E28" s="6" t="s">
        <v>177</v>
      </c>
      <c r="F28" s="8"/>
      <c r="G28" s="8"/>
      <c r="H28" s="5">
        <v>6</v>
      </c>
      <c r="I28" s="8"/>
      <c r="J28" s="34"/>
      <c r="K28" s="34"/>
      <c r="L28" s="34"/>
      <c r="M28" s="33"/>
      <c r="N28" s="32">
        <v>0</v>
      </c>
      <c r="O28" s="33"/>
      <c r="P28" s="34"/>
      <c r="Q28" s="45"/>
      <c r="R28" s="34"/>
      <c r="S28" s="34"/>
      <c r="T28" s="34"/>
      <c r="U28" s="33"/>
      <c r="V28" s="32">
        <v>0</v>
      </c>
      <c r="W28" s="33"/>
      <c r="X28" s="34"/>
      <c r="Y28" s="34"/>
      <c r="Z28" s="34"/>
      <c r="AA28" s="34"/>
      <c r="AB28" s="33"/>
      <c r="AC28" s="32">
        <v>0</v>
      </c>
      <c r="AD28" s="33"/>
      <c r="AE28" s="34"/>
      <c r="AF28" s="34"/>
      <c r="AG28" s="34"/>
      <c r="AH28" s="34"/>
      <c r="AI28" s="33"/>
      <c r="AJ28" s="32">
        <v>0</v>
      </c>
      <c r="AK28" s="33"/>
      <c r="AL28" s="34"/>
      <c r="AM28" s="34"/>
      <c r="AN28" s="34"/>
      <c r="AO28" s="34"/>
      <c r="AP28" s="33"/>
      <c r="AQ28" s="32">
        <v>0</v>
      </c>
      <c r="AR28" s="33"/>
      <c r="AS28" s="34"/>
      <c r="AT28" s="60">
        <v>0</v>
      </c>
      <c r="AU28" s="41">
        <v>0</v>
      </c>
      <c r="AV28" s="41">
        <f>AC28/H28*100</f>
        <v>0</v>
      </c>
      <c r="AW28" s="63">
        <f>AJ28/H28*100</f>
        <v>0</v>
      </c>
      <c r="AX28" s="59">
        <f>AQ28/H28*100</f>
        <v>0</v>
      </c>
    </row>
    <row r="29" spans="1:50" x14ac:dyDescent="0.35">
      <c r="A29" s="6" t="s">
        <v>89</v>
      </c>
      <c r="B29" s="6" t="s">
        <v>88</v>
      </c>
      <c r="C29" s="6" t="s">
        <v>89</v>
      </c>
      <c r="D29" s="7"/>
      <c r="E29" s="6" t="s">
        <v>176</v>
      </c>
      <c r="F29" s="5">
        <v>6</v>
      </c>
      <c r="G29" s="8"/>
      <c r="H29" s="8"/>
      <c r="I29" s="8"/>
      <c r="J29" s="32">
        <v>0</v>
      </c>
      <c r="K29" s="33">
        <v>0</v>
      </c>
      <c r="L29" s="34"/>
      <c r="M29" s="34"/>
      <c r="N29" s="34"/>
      <c r="O29" s="34"/>
      <c r="P29" s="34"/>
      <c r="Q29" s="45">
        <v>0</v>
      </c>
      <c r="R29" s="32">
        <v>0</v>
      </c>
      <c r="S29" s="33"/>
      <c r="T29" s="34"/>
      <c r="U29" s="34"/>
      <c r="V29" s="34"/>
      <c r="W29" s="34"/>
      <c r="X29" s="34"/>
      <c r="Y29" s="32">
        <v>0</v>
      </c>
      <c r="Z29" s="33"/>
      <c r="AA29" s="34"/>
      <c r="AB29" s="34"/>
      <c r="AC29" s="34"/>
      <c r="AD29" s="34"/>
      <c r="AE29" s="34"/>
      <c r="AF29" s="32">
        <v>0</v>
      </c>
      <c r="AG29" s="33"/>
      <c r="AH29" s="34"/>
      <c r="AI29" s="34"/>
      <c r="AJ29" s="34"/>
      <c r="AK29" s="34"/>
      <c r="AL29" s="34"/>
      <c r="AM29" s="64">
        <v>0</v>
      </c>
      <c r="AN29" s="33"/>
      <c r="AO29" s="34"/>
      <c r="AP29" s="34"/>
      <c r="AQ29" s="34"/>
      <c r="AR29" s="34"/>
      <c r="AS29" s="34"/>
      <c r="AT29" s="60">
        <f>J29/F29*100</f>
        <v>0</v>
      </c>
      <c r="AU29" s="41">
        <f>R29/F29*100</f>
        <v>0</v>
      </c>
      <c r="AV29" s="41">
        <f>Y29/F29*100</f>
        <v>0</v>
      </c>
      <c r="AW29" s="63">
        <f>AF29/F29*100</f>
        <v>0</v>
      </c>
      <c r="AX29" s="59">
        <f>AM29/F29*100</f>
        <v>0</v>
      </c>
    </row>
    <row r="30" spans="1:50" x14ac:dyDescent="0.35">
      <c r="A30" s="6" t="s">
        <v>22</v>
      </c>
      <c r="B30" s="6" t="s">
        <v>21</v>
      </c>
      <c r="C30" s="6" t="s">
        <v>22</v>
      </c>
      <c r="D30" s="5" t="s">
        <v>20</v>
      </c>
      <c r="E30" s="6" t="s">
        <v>179</v>
      </c>
      <c r="F30" s="8"/>
      <c r="G30" s="15">
        <v>292</v>
      </c>
      <c r="H30" s="8"/>
      <c r="I30" s="8"/>
      <c r="J30" s="34"/>
      <c r="K30" s="32">
        <v>261659</v>
      </c>
      <c r="L30" s="32">
        <v>296.29109999999997</v>
      </c>
      <c r="M30" s="32">
        <v>2962911</v>
      </c>
      <c r="N30" s="34"/>
      <c r="O30" s="34"/>
      <c r="P30" s="34"/>
      <c r="Q30" s="47"/>
      <c r="R30" s="34"/>
      <c r="S30" s="32"/>
      <c r="T30" s="32">
        <v>408</v>
      </c>
      <c r="U30" s="32"/>
      <c r="V30" s="34"/>
      <c r="W30" s="34"/>
      <c r="X30" s="34"/>
      <c r="Y30" s="34"/>
      <c r="Z30" s="32"/>
      <c r="AA30" s="32">
        <v>423.9</v>
      </c>
      <c r="AB30" s="32"/>
      <c r="AC30" s="34"/>
      <c r="AD30" s="34"/>
      <c r="AE30" s="34"/>
      <c r="AF30" s="34"/>
      <c r="AG30" s="32"/>
      <c r="AH30" s="32">
        <v>432</v>
      </c>
      <c r="AI30" s="32"/>
      <c r="AJ30" s="34"/>
      <c r="AK30" s="34"/>
      <c r="AL30" s="34"/>
      <c r="AM30" s="34"/>
      <c r="AN30" s="32"/>
      <c r="AO30" s="66">
        <v>435.08</v>
      </c>
      <c r="AP30" s="32"/>
      <c r="AQ30" s="34"/>
      <c r="AR30" s="34"/>
      <c r="AS30" s="34"/>
      <c r="AT30" s="41">
        <v>101.46955479452053</v>
      </c>
      <c r="AU30" s="41">
        <v>139.72602739726</v>
      </c>
      <c r="AV30" s="41">
        <f>AA30/G30*100</f>
        <v>145.17123287671231</v>
      </c>
      <c r="AW30" s="63">
        <f>AH30/G30*100</f>
        <v>147.94520547945206</v>
      </c>
      <c r="AX30" s="59">
        <f>AO30/G30*100</f>
        <v>149</v>
      </c>
    </row>
    <row r="31" spans="1:50" x14ac:dyDescent="0.35">
      <c r="A31" s="6" t="s">
        <v>151</v>
      </c>
      <c r="B31" s="6" t="s">
        <v>150</v>
      </c>
      <c r="C31" s="6" t="s">
        <v>151</v>
      </c>
      <c r="D31" s="7"/>
      <c r="E31" s="6" t="s">
        <v>176</v>
      </c>
      <c r="F31" s="5">
        <v>34</v>
      </c>
      <c r="G31" s="8"/>
      <c r="H31" s="8"/>
      <c r="I31" s="8"/>
      <c r="J31" s="32">
        <v>0</v>
      </c>
      <c r="K31" s="33">
        <v>0</v>
      </c>
      <c r="L31" s="34"/>
      <c r="M31" s="34"/>
      <c r="N31" s="34"/>
      <c r="O31" s="34"/>
      <c r="P31" s="34"/>
      <c r="Q31" s="45">
        <v>0</v>
      </c>
      <c r="R31" s="32">
        <v>0</v>
      </c>
      <c r="S31" s="33"/>
      <c r="T31" s="34"/>
      <c r="U31" s="34"/>
      <c r="V31" s="34"/>
      <c r="W31" s="34"/>
      <c r="X31" s="34"/>
      <c r="Y31" s="32">
        <v>0</v>
      </c>
      <c r="Z31" s="33"/>
      <c r="AA31" s="34"/>
      <c r="AB31" s="34"/>
      <c r="AC31" s="34"/>
      <c r="AD31" s="34"/>
      <c r="AE31" s="34"/>
      <c r="AF31" s="32">
        <v>0</v>
      </c>
      <c r="AG31" s="33"/>
      <c r="AH31" s="34"/>
      <c r="AI31" s="34"/>
      <c r="AJ31" s="34"/>
      <c r="AK31" s="34"/>
      <c r="AL31" s="34"/>
      <c r="AM31" s="64">
        <v>0</v>
      </c>
      <c r="AN31" s="33"/>
      <c r="AO31" s="34"/>
      <c r="AP31" s="34"/>
      <c r="AQ31" s="34"/>
      <c r="AR31" s="34"/>
      <c r="AS31" s="34"/>
      <c r="AT31" s="60">
        <f t="shared" ref="AT31:AT33" si="15">J31/F31*100</f>
        <v>0</v>
      </c>
      <c r="AU31" s="41">
        <f t="shared" ref="AU31:AU33" si="16">R31/F31*100</f>
        <v>0</v>
      </c>
      <c r="AV31" s="41">
        <f t="shared" ref="AV31:AV33" si="17">Y31/F31*100</f>
        <v>0</v>
      </c>
      <c r="AW31" s="63">
        <f t="shared" ref="AW31:AW33" si="18">AF31/F31*100</f>
        <v>0</v>
      </c>
      <c r="AX31" s="59">
        <f t="shared" ref="AX31:AX33" si="19">AM31/F31*100</f>
        <v>0</v>
      </c>
    </row>
    <row r="32" spans="1:50" x14ac:dyDescent="0.35">
      <c r="A32" s="6" t="s">
        <v>142</v>
      </c>
      <c r="B32" s="6" t="s">
        <v>141</v>
      </c>
      <c r="C32" s="6" t="s">
        <v>142</v>
      </c>
      <c r="D32" s="7"/>
      <c r="E32" s="6" t="s">
        <v>176</v>
      </c>
      <c r="F32" s="5">
        <v>65</v>
      </c>
      <c r="G32" s="8"/>
      <c r="H32" s="8"/>
      <c r="I32" s="8"/>
      <c r="J32" s="32">
        <v>2.2665000000000002</v>
      </c>
      <c r="K32" s="33">
        <v>22665</v>
      </c>
      <c r="L32" s="34"/>
      <c r="M32" s="34"/>
      <c r="N32" s="34"/>
      <c r="O32" s="34"/>
      <c r="P32" s="34"/>
      <c r="Q32" s="45">
        <v>0</v>
      </c>
      <c r="R32" s="32">
        <v>19</v>
      </c>
      <c r="S32" s="33"/>
      <c r="T32" s="34"/>
      <c r="U32" s="34"/>
      <c r="V32" s="34"/>
      <c r="W32" s="34"/>
      <c r="X32" s="34"/>
      <c r="Y32" s="32">
        <v>17</v>
      </c>
      <c r="Z32" s="33"/>
      <c r="AA32" s="34"/>
      <c r="AB32" s="34"/>
      <c r="AC32" s="34"/>
      <c r="AD32" s="34"/>
      <c r="AE32" s="34"/>
      <c r="AF32" s="32">
        <v>23.4</v>
      </c>
      <c r="AG32" s="33"/>
      <c r="AH32" s="34"/>
      <c r="AI32" s="34"/>
      <c r="AJ32" s="34"/>
      <c r="AK32" s="34"/>
      <c r="AL32" s="34"/>
      <c r="AM32" s="64">
        <v>19.440000000000001</v>
      </c>
      <c r="AN32" s="33"/>
      <c r="AO32" s="34"/>
      <c r="AP32" s="34"/>
      <c r="AQ32" s="34"/>
      <c r="AR32" s="34"/>
      <c r="AS32" s="34"/>
      <c r="AT32" s="60">
        <f t="shared" si="15"/>
        <v>3.4869230769230772</v>
      </c>
      <c r="AU32" s="41">
        <f t="shared" si="16"/>
        <v>29.230769230769234</v>
      </c>
      <c r="AV32" s="41">
        <f t="shared" si="17"/>
        <v>26.153846153846157</v>
      </c>
      <c r="AW32" s="63">
        <f t="shared" si="18"/>
        <v>36</v>
      </c>
      <c r="AX32" s="59">
        <f t="shared" si="19"/>
        <v>29.907692307692308</v>
      </c>
    </row>
    <row r="33" spans="1:50" ht="29" x14ac:dyDescent="0.35">
      <c r="A33" s="6" t="s">
        <v>174</v>
      </c>
      <c r="B33" s="6" t="s">
        <v>173</v>
      </c>
      <c r="C33" s="6" t="s">
        <v>174</v>
      </c>
      <c r="D33" s="7"/>
      <c r="E33" s="6" t="s">
        <v>176</v>
      </c>
      <c r="F33" s="5">
        <v>20</v>
      </c>
      <c r="G33" s="8"/>
      <c r="H33" s="8"/>
      <c r="I33" s="8"/>
      <c r="J33" s="32">
        <v>7.7351000000000001</v>
      </c>
      <c r="K33" s="33">
        <v>77351</v>
      </c>
      <c r="L33" s="34"/>
      <c r="M33" s="34"/>
      <c r="N33" s="34"/>
      <c r="O33" s="34"/>
      <c r="P33" s="34"/>
      <c r="Q33" s="45">
        <v>0</v>
      </c>
      <c r="R33" s="32">
        <v>8</v>
      </c>
      <c r="S33" s="33"/>
      <c r="T33" s="34"/>
      <c r="U33" s="34"/>
      <c r="V33" s="34"/>
      <c r="W33" s="34"/>
      <c r="X33" s="34"/>
      <c r="Y33" s="32">
        <v>7.6</v>
      </c>
      <c r="Z33" s="33"/>
      <c r="AA33" s="34"/>
      <c r="AB33" s="34"/>
      <c r="AC33" s="34"/>
      <c r="AD33" s="34"/>
      <c r="AE33" s="34"/>
      <c r="AF33" s="32">
        <v>7.5</v>
      </c>
      <c r="AG33" s="33"/>
      <c r="AH33" s="34"/>
      <c r="AI33" s="34"/>
      <c r="AJ33" s="34"/>
      <c r="AK33" s="34"/>
      <c r="AL33" s="34"/>
      <c r="AM33" s="64">
        <v>7.65</v>
      </c>
      <c r="AN33" s="33"/>
      <c r="AO33" s="34"/>
      <c r="AP33" s="34"/>
      <c r="AQ33" s="34"/>
      <c r="AR33" s="34"/>
      <c r="AS33" s="34"/>
      <c r="AT33" s="60">
        <f t="shared" si="15"/>
        <v>38.6755</v>
      </c>
      <c r="AU33" s="41">
        <f t="shared" si="16"/>
        <v>40</v>
      </c>
      <c r="AV33" s="41">
        <f t="shared" si="17"/>
        <v>38</v>
      </c>
      <c r="AW33" s="63">
        <f t="shared" si="18"/>
        <v>37.5</v>
      </c>
      <c r="AX33" s="59">
        <f t="shared" si="19"/>
        <v>38.25</v>
      </c>
    </row>
    <row r="34" spans="1:50" ht="29" x14ac:dyDescent="0.35">
      <c r="A34" s="6" t="s">
        <v>6</v>
      </c>
      <c r="B34" s="6" t="s">
        <v>5</v>
      </c>
      <c r="C34" s="6" t="s">
        <v>6</v>
      </c>
      <c r="D34" s="7"/>
      <c r="E34" s="6" t="s">
        <v>179</v>
      </c>
      <c r="F34" s="8"/>
      <c r="G34" s="5">
        <v>44</v>
      </c>
      <c r="H34" s="8"/>
      <c r="I34" s="8"/>
      <c r="J34" s="34"/>
      <c r="K34" s="33"/>
      <c r="L34" s="32">
        <v>1</v>
      </c>
      <c r="M34" s="33"/>
      <c r="N34" s="34"/>
      <c r="O34" s="34"/>
      <c r="P34" s="34"/>
      <c r="Q34" s="47"/>
      <c r="R34" s="34"/>
      <c r="S34" s="33"/>
      <c r="T34" s="32">
        <v>1</v>
      </c>
      <c r="U34" s="33"/>
      <c r="V34" s="34"/>
      <c r="W34" s="34"/>
      <c r="X34" s="34"/>
      <c r="Y34" s="34"/>
      <c r="Z34" s="33"/>
      <c r="AA34" s="32">
        <v>1.4</v>
      </c>
      <c r="AB34" s="33"/>
      <c r="AC34" s="34"/>
      <c r="AD34" s="34"/>
      <c r="AE34" s="34"/>
      <c r="AF34" s="34"/>
      <c r="AG34" s="33"/>
      <c r="AH34" s="32">
        <v>1.5</v>
      </c>
      <c r="AI34" s="33"/>
      <c r="AJ34" s="34"/>
      <c r="AK34" s="34"/>
      <c r="AL34" s="34"/>
      <c r="AM34" s="34"/>
      <c r="AN34" s="33"/>
      <c r="AO34" s="64">
        <v>1.51</v>
      </c>
      <c r="AP34" s="33"/>
      <c r="AQ34" s="34"/>
      <c r="AR34" s="34"/>
      <c r="AS34" s="34"/>
      <c r="AT34" s="60">
        <v>2.2727272727272729</v>
      </c>
      <c r="AU34" s="41">
        <v>2.2727272727272729</v>
      </c>
      <c r="AV34" s="41">
        <f>AA34/G34*100</f>
        <v>3.1818181818181817</v>
      </c>
      <c r="AW34" s="63">
        <f>AH34/G34*100</f>
        <v>3.4090909090909087</v>
      </c>
      <c r="AX34" s="59">
        <f>AO34/G34*100</f>
        <v>3.4318181818181817</v>
      </c>
    </row>
    <row r="35" spans="1:50" ht="29" x14ac:dyDescent="0.35">
      <c r="A35" s="6" t="s">
        <v>6</v>
      </c>
      <c r="B35" s="6" t="s">
        <v>5</v>
      </c>
      <c r="C35" s="6" t="s">
        <v>6</v>
      </c>
      <c r="D35" s="7"/>
      <c r="E35" s="6" t="s">
        <v>176</v>
      </c>
      <c r="F35" s="5">
        <v>491</v>
      </c>
      <c r="G35" s="8"/>
      <c r="H35" s="8"/>
      <c r="I35" s="8"/>
      <c r="J35" s="32">
        <v>7.7469999999999999</v>
      </c>
      <c r="K35" s="33">
        <v>77470</v>
      </c>
      <c r="L35" s="34"/>
      <c r="M35" s="34"/>
      <c r="N35" s="34"/>
      <c r="O35" s="34"/>
      <c r="P35" s="34"/>
      <c r="Q35" s="45">
        <v>0</v>
      </c>
      <c r="R35" s="32">
        <v>59</v>
      </c>
      <c r="S35" s="33"/>
      <c r="T35" s="34"/>
      <c r="U35" s="34"/>
      <c r="V35" s="34"/>
      <c r="W35" s="34"/>
      <c r="X35" s="34"/>
      <c r="Y35" s="32">
        <v>49.6</v>
      </c>
      <c r="Z35" s="33"/>
      <c r="AA35" s="34"/>
      <c r="AB35" s="34"/>
      <c r="AC35" s="34"/>
      <c r="AD35" s="34"/>
      <c r="AE35" s="34"/>
      <c r="AF35" s="32">
        <v>53.7</v>
      </c>
      <c r="AG35" s="33"/>
      <c r="AH35" s="34"/>
      <c r="AI35" s="34"/>
      <c r="AJ35" s="34"/>
      <c r="AK35" s="34"/>
      <c r="AL35" s="34"/>
      <c r="AM35" s="64">
        <v>57.71</v>
      </c>
      <c r="AN35" s="33"/>
      <c r="AO35" s="34"/>
      <c r="AP35" s="34"/>
      <c r="AQ35" s="34"/>
      <c r="AR35" s="34"/>
      <c r="AS35" s="34"/>
      <c r="AT35" s="60">
        <f t="shared" ref="AT35:AT36" si="20">J35/F35*100</f>
        <v>1.5778004073319756</v>
      </c>
      <c r="AU35" s="41">
        <f t="shared" ref="AU35:AU36" si="21">R35/F35*100</f>
        <v>12.016293279022404</v>
      </c>
      <c r="AV35" s="41">
        <f t="shared" ref="AV35:AV36" si="22">Y35/F35*100</f>
        <v>10.101832993890021</v>
      </c>
      <c r="AW35" s="63">
        <f t="shared" ref="AW35:AW36" si="23">AF35/F35*100</f>
        <v>10.936863543788187</v>
      </c>
      <c r="AX35" s="59">
        <f t="shared" ref="AX35:AX36" si="24">AM35/F35*100</f>
        <v>11.753564154786151</v>
      </c>
    </row>
    <row r="36" spans="1:50" x14ac:dyDescent="0.35">
      <c r="A36" s="6" t="s">
        <v>62</v>
      </c>
      <c r="B36" s="6" t="s">
        <v>61</v>
      </c>
      <c r="C36" s="6" t="s">
        <v>62</v>
      </c>
      <c r="D36" s="7"/>
      <c r="E36" s="6" t="s">
        <v>176</v>
      </c>
      <c r="F36" s="5">
        <v>186</v>
      </c>
      <c r="G36" s="8"/>
      <c r="H36" s="8"/>
      <c r="I36" s="8"/>
      <c r="J36" s="32">
        <v>5.4532999999999996</v>
      </c>
      <c r="K36" s="33">
        <v>54533</v>
      </c>
      <c r="L36" s="34"/>
      <c r="M36" s="34"/>
      <c r="N36" s="34"/>
      <c r="O36" s="34"/>
      <c r="P36" s="34"/>
      <c r="Q36" s="45">
        <v>0</v>
      </c>
      <c r="R36" s="32">
        <v>6</v>
      </c>
      <c r="S36" s="33"/>
      <c r="T36" s="34"/>
      <c r="U36" s="34"/>
      <c r="V36" s="34"/>
      <c r="W36" s="34"/>
      <c r="X36" s="34"/>
      <c r="Y36" s="32">
        <v>6.4</v>
      </c>
      <c r="Z36" s="33"/>
      <c r="AA36" s="34"/>
      <c r="AB36" s="34"/>
      <c r="AC36" s="34"/>
      <c r="AD36" s="34"/>
      <c r="AE36" s="34"/>
      <c r="AF36" s="32">
        <v>6.3</v>
      </c>
      <c r="AG36" s="33"/>
      <c r="AH36" s="34"/>
      <c r="AI36" s="34"/>
      <c r="AJ36" s="34"/>
      <c r="AK36" s="34"/>
      <c r="AL36" s="34"/>
      <c r="AM36" s="64">
        <v>5.3</v>
      </c>
      <c r="AN36" s="33"/>
      <c r="AO36" s="34"/>
      <c r="AP36" s="34"/>
      <c r="AQ36" s="34"/>
      <c r="AR36" s="34"/>
      <c r="AS36" s="34"/>
      <c r="AT36" s="60">
        <f t="shared" si="20"/>
        <v>2.9318817204301073</v>
      </c>
      <c r="AU36" s="41">
        <f t="shared" si="21"/>
        <v>3.225806451612903</v>
      </c>
      <c r="AV36" s="41">
        <f t="shared" si="22"/>
        <v>3.4408602150537635</v>
      </c>
      <c r="AW36" s="63">
        <f t="shared" si="23"/>
        <v>3.387096774193548</v>
      </c>
      <c r="AX36" s="59">
        <f t="shared" si="24"/>
        <v>2.8494623655913975</v>
      </c>
    </row>
    <row r="37" spans="1:50" x14ac:dyDescent="0.35">
      <c r="A37" s="6" t="s">
        <v>131</v>
      </c>
      <c r="B37" s="6" t="s">
        <v>170</v>
      </c>
      <c r="C37" s="6" t="s">
        <v>131</v>
      </c>
      <c r="D37" s="7"/>
      <c r="E37" s="6" t="s">
        <v>178</v>
      </c>
      <c r="F37" s="8"/>
      <c r="G37" s="8"/>
      <c r="H37" s="8"/>
      <c r="I37" s="15">
        <v>77</v>
      </c>
      <c r="J37" s="32">
        <v>126.2054</v>
      </c>
      <c r="K37" s="32">
        <v>1262054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46">
        <v>0</v>
      </c>
      <c r="R37" s="32">
        <v>0</v>
      </c>
      <c r="S37" s="32"/>
      <c r="T37" s="32">
        <v>0</v>
      </c>
      <c r="U37" s="32"/>
      <c r="V37" s="32">
        <v>0</v>
      </c>
      <c r="W37" s="32"/>
      <c r="X37" s="32">
        <v>0</v>
      </c>
      <c r="Y37" s="53"/>
      <c r="Z37" s="53"/>
      <c r="AA37" s="53"/>
      <c r="AB37" s="53"/>
      <c r="AC37" s="53"/>
      <c r="AD37" s="32"/>
      <c r="AE37" s="32">
        <v>0</v>
      </c>
      <c r="AF37" s="53"/>
      <c r="AG37" s="53"/>
      <c r="AH37" s="53"/>
      <c r="AI37" s="53"/>
      <c r="AJ37" s="53"/>
      <c r="AK37" s="32"/>
      <c r="AL37" s="32">
        <v>0</v>
      </c>
      <c r="AM37" s="53"/>
      <c r="AN37" s="53"/>
      <c r="AO37" s="53"/>
      <c r="AP37" s="53"/>
      <c r="AQ37" s="53"/>
      <c r="AR37" s="32"/>
      <c r="AS37" s="32">
        <v>0</v>
      </c>
      <c r="AT37" s="41">
        <v>0</v>
      </c>
      <c r="AU37" s="41">
        <v>0</v>
      </c>
      <c r="AV37" s="41">
        <f>AE37/I37*100</f>
        <v>0</v>
      </c>
      <c r="AW37" s="63">
        <f>AL37/I37*100</f>
        <v>0</v>
      </c>
      <c r="AX37" s="59">
        <f>AS37/I37*100</f>
        <v>0</v>
      </c>
    </row>
    <row r="38" spans="1:50" ht="29" x14ac:dyDescent="0.35">
      <c r="A38" s="6" t="s">
        <v>140</v>
      </c>
      <c r="B38" s="6" t="s">
        <v>139</v>
      </c>
      <c r="C38" s="6" t="s">
        <v>140</v>
      </c>
      <c r="D38" s="7"/>
      <c r="E38" s="6" t="s">
        <v>176</v>
      </c>
      <c r="F38" s="5">
        <v>58</v>
      </c>
      <c r="G38" s="8"/>
      <c r="H38" s="8"/>
      <c r="I38" s="8"/>
      <c r="J38" s="32">
        <v>7.2614000000000001</v>
      </c>
      <c r="K38" s="33">
        <v>72614</v>
      </c>
      <c r="L38" s="34"/>
      <c r="M38" s="34"/>
      <c r="N38" s="34"/>
      <c r="O38" s="34"/>
      <c r="P38" s="34"/>
      <c r="Q38" s="45">
        <v>0</v>
      </c>
      <c r="R38" s="32">
        <v>40</v>
      </c>
      <c r="S38" s="33"/>
      <c r="T38" s="34"/>
      <c r="U38" s="34"/>
      <c r="V38" s="34"/>
      <c r="W38" s="34"/>
      <c r="X38" s="34"/>
      <c r="Y38" s="32">
        <v>39.799999999999997</v>
      </c>
      <c r="Z38" s="33"/>
      <c r="AA38" s="34"/>
      <c r="AB38" s="34"/>
      <c r="AC38" s="34"/>
      <c r="AD38" s="34"/>
      <c r="AE38" s="34"/>
      <c r="AF38" s="32">
        <v>38.799999999999997</v>
      </c>
      <c r="AG38" s="33"/>
      <c r="AH38" s="34"/>
      <c r="AI38" s="34"/>
      <c r="AJ38" s="34"/>
      <c r="AK38" s="34"/>
      <c r="AL38" s="34"/>
      <c r="AM38" s="64">
        <v>50.68</v>
      </c>
      <c r="AN38" s="33"/>
      <c r="AO38" s="34"/>
      <c r="AP38" s="34"/>
      <c r="AQ38" s="34"/>
      <c r="AR38" s="34"/>
      <c r="AS38" s="34"/>
      <c r="AT38" s="60">
        <f t="shared" ref="AT38:AT46" si="25">J38/F38*100</f>
        <v>12.519655172413794</v>
      </c>
      <c r="AU38" s="41">
        <f t="shared" ref="AU38:AU46" si="26">R38/F38*100</f>
        <v>68.965517241379317</v>
      </c>
      <c r="AV38" s="41">
        <f t="shared" ref="AV38:AV46" si="27">Y38/F38*100</f>
        <v>68.620689655172413</v>
      </c>
      <c r="AW38" s="63">
        <f t="shared" ref="AW38:AW46" si="28">AF38/F38*100</f>
        <v>66.896551724137936</v>
      </c>
      <c r="AX38" s="59">
        <f t="shared" ref="AX38:AX46" si="29">AM38/F38*100</f>
        <v>87.379310344827587</v>
      </c>
    </row>
    <row r="39" spans="1:50" x14ac:dyDescent="0.35">
      <c r="A39" s="6" t="s">
        <v>149</v>
      </c>
      <c r="B39" s="6" t="s">
        <v>148</v>
      </c>
      <c r="C39" s="6" t="s">
        <v>149</v>
      </c>
      <c r="D39" s="7"/>
      <c r="E39" s="6" t="s">
        <v>176</v>
      </c>
      <c r="F39" s="5">
        <v>463</v>
      </c>
      <c r="G39" s="8"/>
      <c r="H39" s="8"/>
      <c r="I39" s="8"/>
      <c r="J39" s="32">
        <v>38.262500000000003</v>
      </c>
      <c r="K39" s="33">
        <v>382625</v>
      </c>
      <c r="L39" s="34"/>
      <c r="M39" s="34"/>
      <c r="N39" s="34"/>
      <c r="O39" s="34"/>
      <c r="P39" s="34"/>
      <c r="Q39" s="45">
        <v>0</v>
      </c>
      <c r="R39" s="32">
        <v>53</v>
      </c>
      <c r="S39" s="33"/>
      <c r="T39" s="34"/>
      <c r="U39" s="34"/>
      <c r="V39" s="34"/>
      <c r="W39" s="34"/>
      <c r="X39" s="34"/>
      <c r="Y39" s="32">
        <v>46.9</v>
      </c>
      <c r="Z39" s="33"/>
      <c r="AA39" s="34"/>
      <c r="AB39" s="34"/>
      <c r="AC39" s="34"/>
      <c r="AD39" s="34"/>
      <c r="AE39" s="34"/>
      <c r="AF39" s="32">
        <v>43.7</v>
      </c>
      <c r="AG39" s="33"/>
      <c r="AH39" s="34"/>
      <c r="AI39" s="34"/>
      <c r="AJ39" s="34"/>
      <c r="AK39" s="34"/>
      <c r="AL39" s="34"/>
      <c r="AM39" s="64">
        <v>41.85</v>
      </c>
      <c r="AN39" s="33"/>
      <c r="AO39" s="34"/>
      <c r="AP39" s="34"/>
      <c r="AQ39" s="34"/>
      <c r="AR39" s="34"/>
      <c r="AS39" s="34"/>
      <c r="AT39" s="60">
        <f t="shared" si="25"/>
        <v>8.264038876889849</v>
      </c>
      <c r="AU39" s="41">
        <f t="shared" si="26"/>
        <v>11.447084233261338</v>
      </c>
      <c r="AV39" s="41">
        <f t="shared" si="27"/>
        <v>10.129589632829374</v>
      </c>
      <c r="AW39" s="63">
        <f t="shared" si="28"/>
        <v>9.4384449244060473</v>
      </c>
      <c r="AX39" s="59">
        <f t="shared" si="29"/>
        <v>9.0388768898488117</v>
      </c>
    </row>
    <row r="40" spans="1:50" x14ac:dyDescent="0.35">
      <c r="A40" s="6" t="s">
        <v>69</v>
      </c>
      <c r="B40" s="6" t="s">
        <v>68</v>
      </c>
      <c r="C40" s="6" t="s">
        <v>69</v>
      </c>
      <c r="D40" s="7"/>
      <c r="E40" s="6" t="s">
        <v>176</v>
      </c>
      <c r="F40" s="5">
        <v>24</v>
      </c>
      <c r="G40" s="8"/>
      <c r="H40" s="8"/>
      <c r="I40" s="8"/>
      <c r="J40" s="32">
        <v>1.92</v>
      </c>
      <c r="K40" s="33">
        <v>19200</v>
      </c>
      <c r="L40" s="34"/>
      <c r="M40" s="34"/>
      <c r="N40" s="34"/>
      <c r="O40" s="34"/>
      <c r="P40" s="34"/>
      <c r="Q40" s="45">
        <v>0</v>
      </c>
      <c r="R40" s="32">
        <v>0</v>
      </c>
      <c r="S40" s="33"/>
      <c r="T40" s="34"/>
      <c r="U40" s="34"/>
      <c r="V40" s="34"/>
      <c r="W40" s="34"/>
      <c r="X40" s="34"/>
      <c r="Y40" s="32">
        <v>0</v>
      </c>
      <c r="Z40" s="33"/>
      <c r="AA40" s="34"/>
      <c r="AB40" s="34"/>
      <c r="AC40" s="34"/>
      <c r="AD40" s="34"/>
      <c r="AE40" s="34"/>
      <c r="AF40" s="32">
        <v>0</v>
      </c>
      <c r="AG40" s="33"/>
      <c r="AH40" s="34"/>
      <c r="AI40" s="34"/>
      <c r="AJ40" s="34"/>
      <c r="AK40" s="34"/>
      <c r="AL40" s="34"/>
      <c r="AM40" s="64">
        <v>0</v>
      </c>
      <c r="AN40" s="33"/>
      <c r="AO40" s="34"/>
      <c r="AP40" s="34"/>
      <c r="AQ40" s="34"/>
      <c r="AR40" s="34"/>
      <c r="AS40" s="34"/>
      <c r="AT40" s="60">
        <f t="shared" si="25"/>
        <v>8</v>
      </c>
      <c r="AU40" s="41">
        <f t="shared" si="26"/>
        <v>0</v>
      </c>
      <c r="AV40" s="41">
        <f t="shared" si="27"/>
        <v>0</v>
      </c>
      <c r="AW40" s="63">
        <f t="shared" si="28"/>
        <v>0</v>
      </c>
      <c r="AX40" s="59">
        <f t="shared" si="29"/>
        <v>0</v>
      </c>
    </row>
    <row r="41" spans="1:50" x14ac:dyDescent="0.35">
      <c r="A41" s="6" t="s">
        <v>167</v>
      </c>
      <c r="B41" s="6" t="s">
        <v>169</v>
      </c>
      <c r="C41" s="6" t="s">
        <v>167</v>
      </c>
      <c r="D41" s="7"/>
      <c r="E41" s="6" t="s">
        <v>176</v>
      </c>
      <c r="F41" s="5">
        <v>941</v>
      </c>
      <c r="G41" s="8"/>
      <c r="H41" s="8"/>
      <c r="I41" s="8"/>
      <c r="J41" s="32">
        <v>14.9114</v>
      </c>
      <c r="K41" s="33">
        <v>149114</v>
      </c>
      <c r="L41" s="34"/>
      <c r="M41" s="34"/>
      <c r="N41" s="34"/>
      <c r="O41" s="34"/>
      <c r="P41" s="34"/>
      <c r="Q41" s="45">
        <v>0</v>
      </c>
      <c r="R41" s="32">
        <v>15</v>
      </c>
      <c r="S41" s="33"/>
      <c r="T41" s="34"/>
      <c r="U41" s="34"/>
      <c r="V41" s="34"/>
      <c r="W41" s="34"/>
      <c r="X41" s="34"/>
      <c r="Y41" s="32">
        <v>14.7</v>
      </c>
      <c r="Z41" s="33"/>
      <c r="AA41" s="34"/>
      <c r="AB41" s="34"/>
      <c r="AC41" s="34"/>
      <c r="AD41" s="34"/>
      <c r="AE41" s="34"/>
      <c r="AF41" s="32">
        <v>14.6</v>
      </c>
      <c r="AG41" s="33"/>
      <c r="AH41" s="34"/>
      <c r="AI41" s="34"/>
      <c r="AJ41" s="34"/>
      <c r="AK41" s="34"/>
      <c r="AL41" s="34"/>
      <c r="AM41" s="64">
        <v>15.73</v>
      </c>
      <c r="AN41" s="33"/>
      <c r="AO41" s="34"/>
      <c r="AP41" s="34"/>
      <c r="AQ41" s="34"/>
      <c r="AR41" s="34"/>
      <c r="AS41" s="34"/>
      <c r="AT41" s="60">
        <f t="shared" si="25"/>
        <v>1.5846333687566418</v>
      </c>
      <c r="AU41" s="41">
        <f t="shared" si="26"/>
        <v>1.5940488841657812</v>
      </c>
      <c r="AV41" s="41">
        <f t="shared" si="27"/>
        <v>1.5621679064824654</v>
      </c>
      <c r="AW41" s="63">
        <f t="shared" si="28"/>
        <v>1.5515409139213601</v>
      </c>
      <c r="AX41" s="59">
        <f t="shared" si="29"/>
        <v>1.6716259298618492</v>
      </c>
    </row>
    <row r="42" spans="1:50" x14ac:dyDescent="0.35">
      <c r="A42" s="6" t="s">
        <v>118</v>
      </c>
      <c r="B42" s="6" t="s">
        <v>117</v>
      </c>
      <c r="C42" s="6" t="s">
        <v>118</v>
      </c>
      <c r="D42" s="7"/>
      <c r="E42" s="6" t="s">
        <v>176</v>
      </c>
      <c r="F42" s="5">
        <v>15</v>
      </c>
      <c r="G42" s="8"/>
      <c r="H42" s="8"/>
      <c r="I42" s="8"/>
      <c r="J42" s="32">
        <v>0</v>
      </c>
      <c r="K42" s="33">
        <v>0</v>
      </c>
      <c r="L42" s="34"/>
      <c r="M42" s="34"/>
      <c r="N42" s="34"/>
      <c r="O42" s="34"/>
      <c r="P42" s="34"/>
      <c r="Q42" s="45">
        <v>0</v>
      </c>
      <c r="R42" s="32">
        <v>0</v>
      </c>
      <c r="S42" s="33"/>
      <c r="T42" s="34"/>
      <c r="U42" s="34"/>
      <c r="V42" s="34"/>
      <c r="W42" s="34"/>
      <c r="X42" s="34"/>
      <c r="Y42" s="32">
        <v>0</v>
      </c>
      <c r="Z42" s="33"/>
      <c r="AA42" s="34"/>
      <c r="AB42" s="34"/>
      <c r="AC42" s="34"/>
      <c r="AD42" s="34"/>
      <c r="AE42" s="34"/>
      <c r="AF42" s="32">
        <v>0</v>
      </c>
      <c r="AG42" s="33"/>
      <c r="AH42" s="34"/>
      <c r="AI42" s="34"/>
      <c r="AJ42" s="34"/>
      <c r="AK42" s="34"/>
      <c r="AL42" s="34"/>
      <c r="AM42" s="64">
        <v>0</v>
      </c>
      <c r="AN42" s="33"/>
      <c r="AO42" s="34"/>
      <c r="AP42" s="34"/>
      <c r="AQ42" s="34"/>
      <c r="AR42" s="34"/>
      <c r="AS42" s="34"/>
      <c r="AT42" s="60">
        <f t="shared" si="25"/>
        <v>0</v>
      </c>
      <c r="AU42" s="41">
        <f t="shared" si="26"/>
        <v>0</v>
      </c>
      <c r="AV42" s="41">
        <f t="shared" si="27"/>
        <v>0</v>
      </c>
      <c r="AW42" s="63">
        <f t="shared" si="28"/>
        <v>0</v>
      </c>
      <c r="AX42" s="59">
        <f t="shared" si="29"/>
        <v>0</v>
      </c>
    </row>
    <row r="43" spans="1:50" ht="43.5" x14ac:dyDescent="0.35">
      <c r="A43" s="6" t="s">
        <v>165</v>
      </c>
      <c r="B43" s="6" t="s">
        <v>164</v>
      </c>
      <c r="C43" s="6" t="s">
        <v>165</v>
      </c>
      <c r="D43" s="7"/>
      <c r="E43" s="6" t="s">
        <v>176</v>
      </c>
      <c r="F43" s="5">
        <v>526</v>
      </c>
      <c r="G43" s="8"/>
      <c r="H43" s="8"/>
      <c r="I43" s="8"/>
      <c r="J43" s="32">
        <v>21.880400000000002</v>
      </c>
      <c r="K43" s="33">
        <v>218804</v>
      </c>
      <c r="L43" s="34"/>
      <c r="M43" s="34"/>
      <c r="N43" s="34"/>
      <c r="O43" s="34"/>
      <c r="P43" s="34"/>
      <c r="Q43" s="45">
        <v>0</v>
      </c>
      <c r="R43" s="32">
        <v>32</v>
      </c>
      <c r="S43" s="33"/>
      <c r="T43" s="34"/>
      <c r="U43" s="34"/>
      <c r="V43" s="34"/>
      <c r="W43" s="34"/>
      <c r="X43" s="34"/>
      <c r="Y43" s="32">
        <v>40.5</v>
      </c>
      <c r="Z43" s="33"/>
      <c r="AA43" s="34"/>
      <c r="AB43" s="34"/>
      <c r="AC43" s="34"/>
      <c r="AD43" s="34"/>
      <c r="AE43" s="34"/>
      <c r="AF43" s="32">
        <v>37.200000000000003</v>
      </c>
      <c r="AG43" s="33"/>
      <c r="AH43" s="34"/>
      <c r="AI43" s="34"/>
      <c r="AJ43" s="34"/>
      <c r="AK43" s="34"/>
      <c r="AL43" s="34"/>
      <c r="AM43" s="64">
        <v>47.44</v>
      </c>
      <c r="AN43" s="33"/>
      <c r="AO43" s="34"/>
      <c r="AP43" s="34"/>
      <c r="AQ43" s="34"/>
      <c r="AR43" s="34"/>
      <c r="AS43" s="34"/>
      <c r="AT43" s="60">
        <f t="shared" si="25"/>
        <v>4.1597718631178715</v>
      </c>
      <c r="AU43" s="41">
        <f t="shared" si="26"/>
        <v>6.083650190114068</v>
      </c>
      <c r="AV43" s="41">
        <f t="shared" si="27"/>
        <v>7.6996197718631185</v>
      </c>
      <c r="AW43" s="63">
        <f t="shared" si="28"/>
        <v>7.0722433460076051</v>
      </c>
      <c r="AX43" s="59">
        <f t="shared" si="29"/>
        <v>9.0190114068441058</v>
      </c>
    </row>
    <row r="44" spans="1:50" ht="29" x14ac:dyDescent="0.35">
      <c r="A44" s="6" t="s">
        <v>71</v>
      </c>
      <c r="B44" s="6" t="s">
        <v>70</v>
      </c>
      <c r="C44" s="6" t="s">
        <v>71</v>
      </c>
      <c r="D44" s="7"/>
      <c r="E44" s="6" t="s">
        <v>176</v>
      </c>
      <c r="F44" s="5">
        <v>369</v>
      </c>
      <c r="G44" s="8"/>
      <c r="H44" s="8"/>
      <c r="I44" s="8"/>
      <c r="J44" s="32">
        <v>65.060500000000005</v>
      </c>
      <c r="K44" s="33">
        <v>650605</v>
      </c>
      <c r="L44" s="34"/>
      <c r="M44" s="34"/>
      <c r="N44" s="34"/>
      <c r="O44" s="34"/>
      <c r="P44" s="34"/>
      <c r="Q44" s="45">
        <v>0</v>
      </c>
      <c r="R44" s="32">
        <v>90</v>
      </c>
      <c r="S44" s="33"/>
      <c r="T44" s="34"/>
      <c r="U44" s="34"/>
      <c r="V44" s="34"/>
      <c r="W44" s="34"/>
      <c r="X44" s="34"/>
      <c r="Y44" s="32">
        <v>89.7</v>
      </c>
      <c r="Z44" s="33"/>
      <c r="AA44" s="34"/>
      <c r="AB44" s="34"/>
      <c r="AC44" s="34"/>
      <c r="AD44" s="34"/>
      <c r="AE44" s="34"/>
      <c r="AF44" s="32">
        <v>94.6</v>
      </c>
      <c r="AG44" s="33"/>
      <c r="AH44" s="34"/>
      <c r="AI44" s="34"/>
      <c r="AJ44" s="34"/>
      <c r="AK44" s="34"/>
      <c r="AL44" s="34"/>
      <c r="AM44" s="64">
        <v>117.57</v>
      </c>
      <c r="AN44" s="33"/>
      <c r="AO44" s="34"/>
      <c r="AP44" s="34"/>
      <c r="AQ44" s="34"/>
      <c r="AR44" s="34"/>
      <c r="AS44" s="34"/>
      <c r="AT44" s="60">
        <f t="shared" si="25"/>
        <v>17.631571815718157</v>
      </c>
      <c r="AU44" s="41">
        <f t="shared" si="26"/>
        <v>24.390243902439025</v>
      </c>
      <c r="AV44" s="41">
        <f t="shared" si="27"/>
        <v>24.308943089430894</v>
      </c>
      <c r="AW44" s="63">
        <f t="shared" si="28"/>
        <v>25.636856368563681</v>
      </c>
      <c r="AX44" s="59">
        <f t="shared" si="29"/>
        <v>31.861788617886177</v>
      </c>
    </row>
    <row r="45" spans="1:50" x14ac:dyDescent="0.35">
      <c r="A45" s="6" t="s">
        <v>125</v>
      </c>
      <c r="B45" s="6" t="s">
        <v>124</v>
      </c>
      <c r="C45" s="6" t="s">
        <v>125</v>
      </c>
      <c r="D45" s="5" t="s">
        <v>123</v>
      </c>
      <c r="E45" s="6" t="s">
        <v>176</v>
      </c>
      <c r="F45" s="5">
        <v>326</v>
      </c>
      <c r="G45" s="8"/>
      <c r="H45" s="8"/>
      <c r="I45" s="8"/>
      <c r="J45" s="32">
        <v>10.226900000000001</v>
      </c>
      <c r="K45" s="33">
        <v>102269</v>
      </c>
      <c r="L45" s="34"/>
      <c r="M45" s="34"/>
      <c r="N45" s="34"/>
      <c r="O45" s="34"/>
      <c r="P45" s="34"/>
      <c r="Q45" s="45">
        <v>0</v>
      </c>
      <c r="R45" s="32">
        <v>18</v>
      </c>
      <c r="S45" s="33"/>
      <c r="T45" s="34"/>
      <c r="U45" s="34"/>
      <c r="V45" s="34"/>
      <c r="W45" s="34"/>
      <c r="X45" s="34"/>
      <c r="Y45" s="32">
        <v>19.600000000000001</v>
      </c>
      <c r="Z45" s="33"/>
      <c r="AA45" s="34"/>
      <c r="AB45" s="34"/>
      <c r="AC45" s="34"/>
      <c r="AD45" s="34"/>
      <c r="AE45" s="34"/>
      <c r="AF45" s="32">
        <v>22.9</v>
      </c>
      <c r="AG45" s="33"/>
      <c r="AH45" s="34"/>
      <c r="AI45" s="34"/>
      <c r="AJ45" s="34"/>
      <c r="AK45" s="34"/>
      <c r="AL45" s="34"/>
      <c r="AM45" s="64">
        <v>35.57</v>
      </c>
      <c r="AN45" s="33"/>
      <c r="AO45" s="34"/>
      <c r="AP45" s="34"/>
      <c r="AQ45" s="34"/>
      <c r="AR45" s="34"/>
      <c r="AS45" s="34"/>
      <c r="AT45" s="60">
        <f t="shared" si="25"/>
        <v>3.1370858895705527</v>
      </c>
      <c r="AU45" s="41">
        <f t="shared" si="26"/>
        <v>5.5214723926380369</v>
      </c>
      <c r="AV45" s="41">
        <f t="shared" si="27"/>
        <v>6.0122699386503076</v>
      </c>
      <c r="AW45" s="63">
        <f t="shared" si="28"/>
        <v>7.0245398773006134</v>
      </c>
      <c r="AX45" s="59">
        <f t="shared" si="29"/>
        <v>10.911042944785276</v>
      </c>
    </row>
    <row r="46" spans="1:50" x14ac:dyDescent="0.35">
      <c r="A46" s="6" t="s">
        <v>42</v>
      </c>
      <c r="B46" s="6" t="s">
        <v>41</v>
      </c>
      <c r="C46" s="6" t="s">
        <v>42</v>
      </c>
      <c r="D46" s="7"/>
      <c r="E46" s="6" t="s">
        <v>176</v>
      </c>
      <c r="F46" s="5">
        <v>53</v>
      </c>
      <c r="G46" s="8"/>
      <c r="H46" s="8"/>
      <c r="I46" s="8"/>
      <c r="J46" s="32">
        <v>1.1514</v>
      </c>
      <c r="K46" s="33">
        <v>11514</v>
      </c>
      <c r="L46" s="34"/>
      <c r="M46" s="34"/>
      <c r="N46" s="34"/>
      <c r="O46" s="34"/>
      <c r="P46" s="34"/>
      <c r="Q46" s="45">
        <v>0</v>
      </c>
      <c r="R46" s="32">
        <v>13</v>
      </c>
      <c r="S46" s="33"/>
      <c r="T46" s="34"/>
      <c r="U46" s="34"/>
      <c r="V46" s="34"/>
      <c r="W46" s="34"/>
      <c r="X46" s="34"/>
      <c r="Y46" s="32">
        <v>12.2</v>
      </c>
      <c r="Z46" s="33"/>
      <c r="AA46" s="34"/>
      <c r="AB46" s="34"/>
      <c r="AC46" s="34"/>
      <c r="AD46" s="34"/>
      <c r="AE46" s="34"/>
      <c r="AF46" s="32">
        <v>12</v>
      </c>
      <c r="AG46" s="33"/>
      <c r="AH46" s="34"/>
      <c r="AI46" s="34"/>
      <c r="AJ46" s="34"/>
      <c r="AK46" s="34"/>
      <c r="AL46" s="34"/>
      <c r="AM46" s="64">
        <v>11.91</v>
      </c>
      <c r="AN46" s="33"/>
      <c r="AO46" s="34"/>
      <c r="AP46" s="34"/>
      <c r="AQ46" s="34"/>
      <c r="AR46" s="34"/>
      <c r="AS46" s="34"/>
      <c r="AT46" s="60">
        <f t="shared" si="25"/>
        <v>2.1724528301886794</v>
      </c>
      <c r="AU46" s="41">
        <f t="shared" si="26"/>
        <v>24.528301886792452</v>
      </c>
      <c r="AV46" s="41">
        <f t="shared" si="27"/>
        <v>23.018867924528301</v>
      </c>
      <c r="AW46" s="63">
        <f t="shared" si="28"/>
        <v>22.641509433962266</v>
      </c>
      <c r="AX46" s="59">
        <f t="shared" si="29"/>
        <v>22.471698113207548</v>
      </c>
    </row>
    <row r="47" spans="1:50" x14ac:dyDescent="0.35">
      <c r="A47" s="6" t="s">
        <v>10</v>
      </c>
      <c r="B47" s="6" t="s">
        <v>9</v>
      </c>
      <c r="C47" s="6" t="s">
        <v>10</v>
      </c>
      <c r="D47" s="7"/>
      <c r="E47" s="6" t="s">
        <v>179</v>
      </c>
      <c r="F47" s="8"/>
      <c r="G47" s="5">
        <v>8</v>
      </c>
      <c r="H47" s="8"/>
      <c r="I47" s="8"/>
      <c r="J47" s="34"/>
      <c r="K47" s="33">
        <v>0</v>
      </c>
      <c r="L47" s="32">
        <v>0</v>
      </c>
      <c r="M47" s="33">
        <v>0</v>
      </c>
      <c r="N47" s="34"/>
      <c r="O47" s="34"/>
      <c r="P47" s="34"/>
      <c r="Q47" s="45">
        <v>0</v>
      </c>
      <c r="R47" s="34"/>
      <c r="S47" s="33"/>
      <c r="T47" s="32">
        <v>0</v>
      </c>
      <c r="U47" s="33"/>
      <c r="V47" s="34"/>
      <c r="W47" s="34"/>
      <c r="X47" s="34"/>
      <c r="Y47" s="34"/>
      <c r="Z47" s="33"/>
      <c r="AA47" s="32">
        <v>0</v>
      </c>
      <c r="AB47" s="33"/>
      <c r="AC47" s="34"/>
      <c r="AD47" s="34"/>
      <c r="AE47" s="34"/>
      <c r="AF47" s="34"/>
      <c r="AG47" s="33"/>
      <c r="AH47" s="32">
        <v>0.6</v>
      </c>
      <c r="AI47" s="33"/>
      <c r="AJ47" s="34"/>
      <c r="AK47" s="34"/>
      <c r="AL47" s="34"/>
      <c r="AM47" s="34"/>
      <c r="AN47" s="33"/>
      <c r="AO47" s="64">
        <v>0.56000000000000005</v>
      </c>
      <c r="AP47" s="33"/>
      <c r="AQ47" s="34"/>
      <c r="AR47" s="34"/>
      <c r="AS47" s="34"/>
      <c r="AT47" s="60">
        <v>0</v>
      </c>
      <c r="AU47" s="41">
        <v>0</v>
      </c>
      <c r="AV47" s="41">
        <f>AA47/G47*100</f>
        <v>0</v>
      </c>
      <c r="AW47" s="63">
        <f>AH47/G47*100</f>
        <v>7.5</v>
      </c>
      <c r="AX47" s="59">
        <f>AO47/G47*100</f>
        <v>7.0000000000000009</v>
      </c>
    </row>
    <row r="48" spans="1:50" x14ac:dyDescent="0.35">
      <c r="A48" s="57" t="s">
        <v>16</v>
      </c>
      <c r="B48" s="16" t="s">
        <v>15</v>
      </c>
      <c r="C48" s="16" t="s">
        <v>16</v>
      </c>
      <c r="D48" s="7"/>
      <c r="E48" s="6" t="s">
        <v>176</v>
      </c>
      <c r="F48" s="5">
        <v>15</v>
      </c>
      <c r="G48" s="8"/>
      <c r="H48" s="8"/>
      <c r="I48" s="8"/>
      <c r="J48" s="32">
        <v>0</v>
      </c>
      <c r="K48" s="32">
        <v>0</v>
      </c>
      <c r="L48" s="34"/>
      <c r="M48" s="34"/>
      <c r="N48" s="34"/>
      <c r="O48" s="34"/>
      <c r="P48" s="34"/>
      <c r="Q48" s="46">
        <v>0</v>
      </c>
      <c r="R48" s="32">
        <v>0</v>
      </c>
      <c r="S48" s="32"/>
      <c r="T48" s="34"/>
      <c r="U48" s="34"/>
      <c r="V48" s="34"/>
      <c r="W48" s="34"/>
      <c r="X48" s="34"/>
      <c r="Y48" s="32">
        <v>0</v>
      </c>
      <c r="Z48" s="32"/>
      <c r="AA48" s="34"/>
      <c r="AB48" s="34"/>
      <c r="AC48" s="34"/>
      <c r="AD48" s="34"/>
      <c r="AE48" s="34"/>
      <c r="AF48" s="32">
        <v>0</v>
      </c>
      <c r="AG48" s="32"/>
      <c r="AH48" s="34"/>
      <c r="AI48" s="34"/>
      <c r="AJ48" s="34"/>
      <c r="AK48" s="34"/>
      <c r="AL48" s="34"/>
      <c r="AM48" s="64">
        <v>0</v>
      </c>
      <c r="AN48" s="32"/>
      <c r="AO48" s="34"/>
      <c r="AP48" s="34"/>
      <c r="AQ48" s="34"/>
      <c r="AR48" s="34"/>
      <c r="AS48" s="34"/>
      <c r="AT48" s="60">
        <f>J48/F48*100</f>
        <v>0</v>
      </c>
      <c r="AU48" s="41">
        <f>R48/F48*100</f>
        <v>0</v>
      </c>
      <c r="AV48" s="41">
        <f>Y48/F48*100</f>
        <v>0</v>
      </c>
      <c r="AW48" s="63">
        <f>AF48/F48*100</f>
        <v>0</v>
      </c>
      <c r="AX48" s="59">
        <f>AM48/F48*100</f>
        <v>0</v>
      </c>
    </row>
    <row r="49" spans="1:50" x14ac:dyDescent="0.35">
      <c r="A49" s="57" t="s">
        <v>16</v>
      </c>
      <c r="B49" s="16" t="s">
        <v>15</v>
      </c>
      <c r="C49" s="16" t="s">
        <v>16</v>
      </c>
      <c r="D49" s="7"/>
      <c r="E49" s="6" t="s">
        <v>179</v>
      </c>
      <c r="F49" s="8"/>
      <c r="G49" s="5">
        <v>47</v>
      </c>
      <c r="H49" s="8"/>
      <c r="I49" s="8"/>
      <c r="J49" s="34"/>
      <c r="K49" s="32">
        <v>0</v>
      </c>
      <c r="L49" s="32">
        <v>0</v>
      </c>
      <c r="M49" s="32">
        <v>0</v>
      </c>
      <c r="N49" s="34"/>
      <c r="O49" s="34"/>
      <c r="P49" s="34"/>
      <c r="Q49" s="46"/>
      <c r="R49" s="34"/>
      <c r="S49" s="32"/>
      <c r="T49" s="32">
        <v>0</v>
      </c>
      <c r="U49" s="32"/>
      <c r="V49" s="34"/>
      <c r="W49" s="34"/>
      <c r="X49" s="34"/>
      <c r="Y49" s="34"/>
      <c r="Z49" s="32"/>
      <c r="AA49" s="32">
        <v>0</v>
      </c>
      <c r="AB49" s="32"/>
      <c r="AC49" s="34"/>
      <c r="AD49" s="34"/>
      <c r="AE49" s="34"/>
      <c r="AF49" s="34"/>
      <c r="AG49" s="32"/>
      <c r="AH49" s="32">
        <v>0</v>
      </c>
      <c r="AI49" s="32"/>
      <c r="AJ49" s="34"/>
      <c r="AK49" s="34"/>
      <c r="AL49" s="34"/>
      <c r="AM49" s="34"/>
      <c r="AN49" s="32"/>
      <c r="AO49" s="32">
        <v>0</v>
      </c>
      <c r="AP49" s="32"/>
      <c r="AQ49" s="34"/>
      <c r="AR49" s="34"/>
      <c r="AS49" s="34"/>
      <c r="AT49" s="60">
        <v>0</v>
      </c>
      <c r="AU49" s="41">
        <v>0</v>
      </c>
      <c r="AV49" s="41">
        <f>AA49/G49*100</f>
        <v>0</v>
      </c>
      <c r="AW49" s="63">
        <f>AH49/G49*100</f>
        <v>0</v>
      </c>
      <c r="AX49" s="59">
        <f>AO49/G49*100</f>
        <v>0</v>
      </c>
    </row>
    <row r="50" spans="1:50" x14ac:dyDescent="0.35">
      <c r="A50" s="6" t="s">
        <v>31</v>
      </c>
      <c r="B50" s="6" t="s">
        <v>30</v>
      </c>
      <c r="C50" s="6" t="s">
        <v>31</v>
      </c>
      <c r="D50" s="5" t="s">
        <v>29</v>
      </c>
      <c r="E50" s="6" t="s">
        <v>177</v>
      </c>
      <c r="F50" s="8"/>
      <c r="G50" s="9"/>
      <c r="H50" s="5">
        <v>64</v>
      </c>
      <c r="I50" s="8"/>
      <c r="J50" s="34"/>
      <c r="K50" s="34"/>
      <c r="L50" s="34"/>
      <c r="M50" s="36"/>
      <c r="N50" s="32">
        <v>14</v>
      </c>
      <c r="O50" s="36"/>
      <c r="P50" s="34"/>
      <c r="Q50" s="47"/>
      <c r="R50" s="34"/>
      <c r="S50" s="34"/>
      <c r="T50" s="34"/>
      <c r="U50" s="36"/>
      <c r="V50" s="32">
        <v>15</v>
      </c>
      <c r="W50" s="36"/>
      <c r="X50" s="34"/>
      <c r="Y50" s="34"/>
      <c r="Z50" s="34"/>
      <c r="AA50" s="34"/>
      <c r="AB50" s="36"/>
      <c r="AC50" s="32">
        <v>15</v>
      </c>
      <c r="AD50" s="36"/>
      <c r="AE50" s="34"/>
      <c r="AF50" s="34"/>
      <c r="AG50" s="34"/>
      <c r="AH50" s="34"/>
      <c r="AI50" s="36"/>
      <c r="AJ50" s="32">
        <v>14.8</v>
      </c>
      <c r="AK50" s="36"/>
      <c r="AL50" s="34"/>
      <c r="AM50" s="34"/>
      <c r="AN50" s="34"/>
      <c r="AO50" s="34"/>
      <c r="AP50" s="36"/>
      <c r="AQ50" s="64">
        <v>14.77</v>
      </c>
      <c r="AR50" s="36"/>
      <c r="AS50" s="34"/>
      <c r="AT50" s="60">
        <v>21.875</v>
      </c>
      <c r="AU50" s="41">
        <v>23.4375</v>
      </c>
      <c r="AV50" s="41">
        <f>AC50/H50*100</f>
        <v>23.4375</v>
      </c>
      <c r="AW50" s="63">
        <f>AJ50/H50*100</f>
        <v>23.125</v>
      </c>
      <c r="AX50" s="59">
        <f>AQ50/H50*100</f>
        <v>23.078125</v>
      </c>
    </row>
    <row r="51" spans="1:50" x14ac:dyDescent="0.35">
      <c r="A51" s="6" t="s">
        <v>31</v>
      </c>
      <c r="B51" s="6" t="s">
        <v>30</v>
      </c>
      <c r="C51" s="6" t="s">
        <v>31</v>
      </c>
      <c r="D51" s="5" t="s">
        <v>29</v>
      </c>
      <c r="E51" s="6" t="s">
        <v>179</v>
      </c>
      <c r="F51" s="8"/>
      <c r="G51" s="5">
        <v>207</v>
      </c>
      <c r="H51" s="9"/>
      <c r="I51" s="8"/>
      <c r="J51" s="34"/>
      <c r="K51" s="33">
        <v>692687</v>
      </c>
      <c r="L51" s="32">
        <v>29.171399999999998</v>
      </c>
      <c r="M51" s="36">
        <v>291714</v>
      </c>
      <c r="N51" s="34"/>
      <c r="O51" s="34"/>
      <c r="P51" s="34"/>
      <c r="Q51" s="48">
        <v>2012046</v>
      </c>
      <c r="R51" s="34"/>
      <c r="S51" s="36"/>
      <c r="T51" s="32">
        <v>38</v>
      </c>
      <c r="U51" s="36"/>
      <c r="V51" s="34"/>
      <c r="W51" s="34"/>
      <c r="X51" s="34"/>
      <c r="Y51" s="34"/>
      <c r="Z51" s="36"/>
      <c r="AA51" s="32">
        <v>39.6</v>
      </c>
      <c r="AB51" s="36"/>
      <c r="AC51" s="34"/>
      <c r="AD51" s="34"/>
      <c r="AE51" s="34"/>
      <c r="AF51" s="34"/>
      <c r="AG51" s="36"/>
      <c r="AH51" s="32">
        <v>39.4</v>
      </c>
      <c r="AI51" s="36"/>
      <c r="AJ51" s="34"/>
      <c r="AK51" s="34"/>
      <c r="AL51" s="34"/>
      <c r="AM51" s="34"/>
      <c r="AN51" s="36"/>
      <c r="AO51" s="64">
        <v>56.77</v>
      </c>
      <c r="AP51" s="36"/>
      <c r="AQ51" s="34"/>
      <c r="AR51" s="34"/>
      <c r="AS51" s="34"/>
      <c r="AT51" s="60">
        <v>14.092463768115941</v>
      </c>
      <c r="AU51" s="41">
        <v>18.357487922705314</v>
      </c>
      <c r="AV51" s="41">
        <f>AA51/G51*100</f>
        <v>19.130434782608695</v>
      </c>
      <c r="AW51" s="63">
        <f>AH51/G51*100</f>
        <v>19.033816425120772</v>
      </c>
      <c r="AX51" s="59">
        <f>AO51/G51*100</f>
        <v>27.425120772946858</v>
      </c>
    </row>
    <row r="52" spans="1:50" x14ac:dyDescent="0.35">
      <c r="A52" s="6" t="s">
        <v>31</v>
      </c>
      <c r="B52" s="6" t="s">
        <v>72</v>
      </c>
      <c r="C52" s="6" t="s">
        <v>31</v>
      </c>
      <c r="D52" s="7"/>
      <c r="E52" s="6" t="s">
        <v>178</v>
      </c>
      <c r="F52" s="8"/>
      <c r="G52" s="8"/>
      <c r="H52" s="8"/>
      <c r="I52" s="5">
        <v>824</v>
      </c>
      <c r="J52" s="34"/>
      <c r="K52" s="34"/>
      <c r="L52" s="34"/>
      <c r="M52" s="34"/>
      <c r="N52" s="34"/>
      <c r="O52" s="33">
        <v>136440</v>
      </c>
      <c r="P52" s="32">
        <v>222.96979999999999</v>
      </c>
      <c r="Q52" s="45">
        <v>2229698</v>
      </c>
      <c r="R52" s="34"/>
      <c r="S52" s="34"/>
      <c r="T52" s="34"/>
      <c r="U52" s="34"/>
      <c r="V52" s="34"/>
      <c r="W52" s="33"/>
      <c r="X52" s="32">
        <v>297</v>
      </c>
      <c r="Y52" s="34"/>
      <c r="Z52" s="34"/>
      <c r="AA52" s="34"/>
      <c r="AB52" s="34"/>
      <c r="AC52" s="34"/>
      <c r="AD52" s="33"/>
      <c r="AE52" s="32">
        <v>325</v>
      </c>
      <c r="AF52" s="34"/>
      <c r="AG52" s="34"/>
      <c r="AH52" s="34"/>
      <c r="AI52" s="34"/>
      <c r="AJ52" s="34"/>
      <c r="AK52" s="33"/>
      <c r="AL52" s="32">
        <v>338.2</v>
      </c>
      <c r="AM52" s="34"/>
      <c r="AN52" s="34"/>
      <c r="AO52" s="34"/>
      <c r="AP52" s="34"/>
      <c r="AQ52" s="34"/>
      <c r="AR52" s="33"/>
      <c r="AS52" s="64">
        <v>358.69</v>
      </c>
      <c r="AT52" s="60">
        <v>27.059441747572816</v>
      </c>
      <c r="AU52" s="41">
        <v>36.043689320388353</v>
      </c>
      <c r="AV52" s="41">
        <f>AE52/I52*100</f>
        <v>39.44174757281553</v>
      </c>
      <c r="AW52" s="63">
        <f>AL52/I52*100</f>
        <v>41.043689320388346</v>
      </c>
      <c r="AX52" s="59">
        <f>AS52/I52*100</f>
        <v>43.530339805825243</v>
      </c>
    </row>
    <row r="53" spans="1:50" x14ac:dyDescent="0.35">
      <c r="A53" s="6" t="s">
        <v>153</v>
      </c>
      <c r="B53" s="6" t="s">
        <v>152</v>
      </c>
      <c r="C53" s="6" t="s">
        <v>153</v>
      </c>
      <c r="D53" s="7"/>
      <c r="E53" s="6" t="s">
        <v>176</v>
      </c>
      <c r="F53" s="5">
        <v>127</v>
      </c>
      <c r="G53" s="8"/>
      <c r="H53" s="8"/>
      <c r="I53" s="8"/>
      <c r="J53" s="32">
        <v>7.4344000000000001</v>
      </c>
      <c r="K53" s="33">
        <v>74344</v>
      </c>
      <c r="L53" s="34"/>
      <c r="M53" s="34"/>
      <c r="N53" s="34"/>
      <c r="O53" s="34"/>
      <c r="P53" s="34"/>
      <c r="Q53" s="45">
        <v>0</v>
      </c>
      <c r="R53" s="32">
        <v>13</v>
      </c>
      <c r="S53" s="33"/>
      <c r="T53" s="34"/>
      <c r="U53" s="34"/>
      <c r="V53" s="34"/>
      <c r="W53" s="34"/>
      <c r="X53" s="34"/>
      <c r="Y53" s="32">
        <v>13</v>
      </c>
      <c r="Z53" s="33"/>
      <c r="AA53" s="34"/>
      <c r="AB53" s="34"/>
      <c r="AC53" s="34"/>
      <c r="AD53" s="34"/>
      <c r="AE53" s="34"/>
      <c r="AF53" s="32">
        <v>13.1</v>
      </c>
      <c r="AG53" s="33"/>
      <c r="AH53" s="34"/>
      <c r="AI53" s="34"/>
      <c r="AJ53" s="34"/>
      <c r="AK53" s="34"/>
      <c r="AL53" s="34"/>
      <c r="AM53" s="64">
        <v>13.41</v>
      </c>
      <c r="AN53" s="33"/>
      <c r="AO53" s="34"/>
      <c r="AP53" s="34"/>
      <c r="AQ53" s="34"/>
      <c r="AR53" s="34"/>
      <c r="AS53" s="34"/>
      <c r="AT53" s="60">
        <f t="shared" ref="AT53:AT57" si="30">J53/F53*100</f>
        <v>5.8538582677165358</v>
      </c>
      <c r="AU53" s="41">
        <f t="shared" ref="AU53:AU57" si="31">R53/F53*100</f>
        <v>10.236220472440944</v>
      </c>
      <c r="AV53" s="41">
        <f t="shared" ref="AV53:AV57" si="32">Y53/F53*100</f>
        <v>10.236220472440944</v>
      </c>
      <c r="AW53" s="63">
        <f t="shared" ref="AW53:AW57" si="33">AF53/F53*100</f>
        <v>10.314960629921259</v>
      </c>
      <c r="AX53" s="59">
        <f t="shared" ref="AX53:AX57" si="34">AM53/F53*100</f>
        <v>10.559055118110235</v>
      </c>
    </row>
    <row r="54" spans="1:50" x14ac:dyDescent="0.35">
      <c r="A54" s="6" t="s">
        <v>135</v>
      </c>
      <c r="B54" s="6" t="s">
        <v>134</v>
      </c>
      <c r="C54" s="6" t="s">
        <v>135</v>
      </c>
      <c r="D54" s="7"/>
      <c r="E54" s="6" t="s">
        <v>176</v>
      </c>
      <c r="F54" s="5">
        <v>381</v>
      </c>
      <c r="G54" s="8"/>
      <c r="H54" s="8"/>
      <c r="I54" s="8"/>
      <c r="J54" s="32">
        <v>6.7244000000000002</v>
      </c>
      <c r="K54" s="33">
        <v>67244</v>
      </c>
      <c r="L54" s="34"/>
      <c r="M54" s="34"/>
      <c r="N54" s="34"/>
      <c r="O54" s="34"/>
      <c r="P54" s="34"/>
      <c r="Q54" s="45">
        <v>0</v>
      </c>
      <c r="R54" s="32">
        <v>7</v>
      </c>
      <c r="S54" s="33"/>
      <c r="T54" s="34"/>
      <c r="U54" s="34"/>
      <c r="V54" s="34"/>
      <c r="W54" s="34"/>
      <c r="X54" s="34"/>
      <c r="Y54" s="32">
        <v>7.5</v>
      </c>
      <c r="Z54" s="33"/>
      <c r="AA54" s="34"/>
      <c r="AB54" s="34"/>
      <c r="AC54" s="34"/>
      <c r="AD54" s="34"/>
      <c r="AE54" s="34"/>
      <c r="AF54" s="32">
        <v>7.3</v>
      </c>
      <c r="AG54" s="33"/>
      <c r="AH54" s="34"/>
      <c r="AI54" s="34"/>
      <c r="AJ54" s="34"/>
      <c r="AK54" s="34"/>
      <c r="AL54" s="34"/>
      <c r="AM54" s="64">
        <v>7.45</v>
      </c>
      <c r="AN54" s="33"/>
      <c r="AO54" s="34"/>
      <c r="AP54" s="34"/>
      <c r="AQ54" s="34"/>
      <c r="AR54" s="34"/>
      <c r="AS54" s="34"/>
      <c r="AT54" s="60">
        <f t="shared" si="30"/>
        <v>1.7649343832020998</v>
      </c>
      <c r="AU54" s="41">
        <f t="shared" si="31"/>
        <v>1.837270341207349</v>
      </c>
      <c r="AV54" s="41">
        <f t="shared" si="32"/>
        <v>1.9685039370078741</v>
      </c>
      <c r="AW54" s="63">
        <f t="shared" si="33"/>
        <v>1.916010498687664</v>
      </c>
      <c r="AX54" s="59">
        <f t="shared" si="34"/>
        <v>1.9553805774278215</v>
      </c>
    </row>
    <row r="55" spans="1:50" x14ac:dyDescent="0.35">
      <c r="A55" s="6" t="s">
        <v>104</v>
      </c>
      <c r="B55" s="6" t="s">
        <v>103</v>
      </c>
      <c r="C55" s="6" t="s">
        <v>104</v>
      </c>
      <c r="D55" s="6"/>
      <c r="E55" s="6" t="s">
        <v>176</v>
      </c>
      <c r="F55" s="5">
        <v>122</v>
      </c>
      <c r="G55" s="8"/>
      <c r="H55" s="8"/>
      <c r="I55" s="8"/>
      <c r="J55" s="32">
        <v>2.5863</v>
      </c>
      <c r="K55" s="33">
        <v>25863</v>
      </c>
      <c r="L55" s="34"/>
      <c r="M55" s="34"/>
      <c r="N55" s="34"/>
      <c r="O55" s="34"/>
      <c r="P55" s="34"/>
      <c r="Q55" s="45">
        <v>0</v>
      </c>
      <c r="R55" s="32">
        <v>2</v>
      </c>
      <c r="S55" s="33"/>
      <c r="T55" s="34"/>
      <c r="U55" s="34"/>
      <c r="V55" s="34"/>
      <c r="W55" s="34"/>
      <c r="X55" s="34"/>
      <c r="Y55" s="32">
        <v>1.8</v>
      </c>
      <c r="Z55" s="33"/>
      <c r="AA55" s="34"/>
      <c r="AB55" s="34"/>
      <c r="AC55" s="34"/>
      <c r="AD55" s="34"/>
      <c r="AE55" s="34"/>
      <c r="AF55" s="32">
        <v>1.8</v>
      </c>
      <c r="AG55" s="33"/>
      <c r="AH55" s="34"/>
      <c r="AI55" s="34"/>
      <c r="AJ55" s="34"/>
      <c r="AK55" s="34"/>
      <c r="AL55" s="34"/>
      <c r="AM55" s="64">
        <v>1.78</v>
      </c>
      <c r="AN55" s="33"/>
      <c r="AO55" s="34"/>
      <c r="AP55" s="34"/>
      <c r="AQ55" s="34"/>
      <c r="AR55" s="34"/>
      <c r="AS55" s="34"/>
      <c r="AT55" s="60">
        <f t="shared" si="30"/>
        <v>2.119918032786885</v>
      </c>
      <c r="AU55" s="41">
        <f t="shared" si="31"/>
        <v>1.639344262295082</v>
      </c>
      <c r="AV55" s="41">
        <f t="shared" si="32"/>
        <v>1.4754098360655739</v>
      </c>
      <c r="AW55" s="63">
        <f t="shared" si="33"/>
        <v>1.4754098360655739</v>
      </c>
      <c r="AX55" s="59">
        <f t="shared" si="34"/>
        <v>1.459016393442623</v>
      </c>
    </row>
    <row r="56" spans="1:50" x14ac:dyDescent="0.35">
      <c r="A56" s="57" t="s">
        <v>76</v>
      </c>
      <c r="B56" s="16" t="s">
        <v>75</v>
      </c>
      <c r="C56" s="16" t="s">
        <v>76</v>
      </c>
      <c r="D56" s="7"/>
      <c r="E56" s="6" t="s">
        <v>176</v>
      </c>
      <c r="F56" s="6">
        <v>6</v>
      </c>
      <c r="G56" s="8"/>
      <c r="H56" s="8"/>
      <c r="I56" s="8"/>
      <c r="J56" s="32">
        <v>33.488700000000001</v>
      </c>
      <c r="K56" s="32">
        <v>334887</v>
      </c>
      <c r="L56" s="34"/>
      <c r="M56" s="34"/>
      <c r="N56" s="34"/>
      <c r="O56" s="34"/>
      <c r="P56" s="34"/>
      <c r="Q56" s="46">
        <v>0</v>
      </c>
      <c r="R56" s="32">
        <v>41</v>
      </c>
      <c r="S56" s="32"/>
      <c r="T56" s="34"/>
      <c r="U56" s="34"/>
      <c r="V56" s="34"/>
      <c r="W56" s="34"/>
      <c r="X56" s="34"/>
      <c r="Y56" s="32">
        <v>43.9</v>
      </c>
      <c r="Z56" s="32"/>
      <c r="AA56" s="34"/>
      <c r="AB56" s="34"/>
      <c r="AC56" s="34"/>
      <c r="AD56" s="34"/>
      <c r="AE56" s="34"/>
      <c r="AF56" s="32">
        <v>43.5</v>
      </c>
      <c r="AG56" s="32"/>
      <c r="AH56" s="34"/>
      <c r="AI56" s="34"/>
      <c r="AJ56" s="34"/>
      <c r="AK56" s="34"/>
      <c r="AL56" s="34"/>
      <c r="AM56" s="64">
        <v>52.97</v>
      </c>
      <c r="AN56" s="32"/>
      <c r="AO56" s="34"/>
      <c r="AP56" s="34"/>
      <c r="AQ56" s="34"/>
      <c r="AR56" s="34"/>
      <c r="AS56" s="34"/>
      <c r="AT56" s="60">
        <f t="shared" si="30"/>
        <v>558.14499999999998</v>
      </c>
      <c r="AU56" s="41">
        <f t="shared" si="31"/>
        <v>683.33333333333326</v>
      </c>
      <c r="AV56" s="41">
        <f t="shared" si="32"/>
        <v>731.66666666666663</v>
      </c>
      <c r="AW56" s="63">
        <f t="shared" si="33"/>
        <v>725</v>
      </c>
      <c r="AX56" s="59">
        <f t="shared" si="34"/>
        <v>882.83333333333326</v>
      </c>
    </row>
    <row r="57" spans="1:50" x14ac:dyDescent="0.35">
      <c r="A57" s="57" t="s">
        <v>96</v>
      </c>
      <c r="B57" s="16" t="s">
        <v>95</v>
      </c>
      <c r="C57" s="16" t="s">
        <v>96</v>
      </c>
      <c r="D57" s="7"/>
      <c r="E57" s="6" t="s">
        <v>176</v>
      </c>
      <c r="F57" s="6">
        <v>38</v>
      </c>
      <c r="G57" s="8"/>
      <c r="H57" s="8"/>
      <c r="I57" s="8"/>
      <c r="J57" s="32">
        <v>2.4218999999999999</v>
      </c>
      <c r="K57" s="32">
        <v>24219</v>
      </c>
      <c r="L57" s="34"/>
      <c r="M57" s="34"/>
      <c r="N57" s="34"/>
      <c r="O57" s="34"/>
      <c r="P57" s="34"/>
      <c r="Q57" s="46">
        <v>0</v>
      </c>
      <c r="R57" s="32">
        <v>3</v>
      </c>
      <c r="S57" s="32"/>
      <c r="T57" s="34"/>
      <c r="U57" s="34"/>
      <c r="V57" s="34"/>
      <c r="W57" s="34"/>
      <c r="X57" s="34"/>
      <c r="Y57" s="32">
        <v>3</v>
      </c>
      <c r="Z57" s="32"/>
      <c r="AA57" s="34"/>
      <c r="AB57" s="34"/>
      <c r="AC57" s="34"/>
      <c r="AD57" s="34"/>
      <c r="AE57" s="34"/>
      <c r="AF57" s="32">
        <v>3.1</v>
      </c>
      <c r="AG57" s="32"/>
      <c r="AH57" s="34"/>
      <c r="AI57" s="34"/>
      <c r="AJ57" s="34"/>
      <c r="AK57" s="34"/>
      <c r="AL57" s="34"/>
      <c r="AM57" s="64">
        <v>2.62</v>
      </c>
      <c r="AN57" s="32"/>
      <c r="AO57" s="34"/>
      <c r="AP57" s="34"/>
      <c r="AQ57" s="34"/>
      <c r="AR57" s="34"/>
      <c r="AS57" s="34"/>
      <c r="AT57" s="60">
        <f t="shared" si="30"/>
        <v>6.3734210526315778</v>
      </c>
      <c r="AU57" s="41">
        <f t="shared" si="31"/>
        <v>7.8947368421052628</v>
      </c>
      <c r="AV57" s="41">
        <f t="shared" si="32"/>
        <v>7.8947368421052628</v>
      </c>
      <c r="AW57" s="63">
        <f t="shared" si="33"/>
        <v>8.1578947368421062</v>
      </c>
      <c r="AX57" s="59">
        <f t="shared" si="34"/>
        <v>6.8947368421052628</v>
      </c>
    </row>
    <row r="58" spans="1:50" x14ac:dyDescent="0.35">
      <c r="A58" s="6" t="s">
        <v>19</v>
      </c>
      <c r="B58" s="6" t="s">
        <v>18</v>
      </c>
      <c r="C58" s="6" t="s">
        <v>19</v>
      </c>
      <c r="D58" s="5" t="s">
        <v>17</v>
      </c>
      <c r="E58" s="6" t="s">
        <v>179</v>
      </c>
      <c r="F58" s="8"/>
      <c r="G58" s="5">
        <v>12</v>
      </c>
      <c r="H58" s="8"/>
      <c r="I58" s="8"/>
      <c r="J58" s="34"/>
      <c r="K58" s="33">
        <v>66180</v>
      </c>
      <c r="L58" s="32">
        <v>12.2597</v>
      </c>
      <c r="M58" s="33">
        <v>122597</v>
      </c>
      <c r="N58" s="34"/>
      <c r="O58" s="34"/>
      <c r="P58" s="34"/>
      <c r="Q58" s="45">
        <v>0</v>
      </c>
      <c r="R58" s="34"/>
      <c r="S58" s="33"/>
      <c r="T58" s="32">
        <v>25</v>
      </c>
      <c r="U58" s="33"/>
      <c r="V58" s="34"/>
      <c r="W58" s="34"/>
      <c r="X58" s="34"/>
      <c r="Y58" s="34"/>
      <c r="Z58" s="33"/>
      <c r="AA58" s="32">
        <v>25.4</v>
      </c>
      <c r="AB58" s="33"/>
      <c r="AC58" s="34"/>
      <c r="AD58" s="34"/>
      <c r="AE58" s="34"/>
      <c r="AF58" s="34"/>
      <c r="AG58" s="33"/>
      <c r="AH58" s="32">
        <v>25.6</v>
      </c>
      <c r="AI58" s="33"/>
      <c r="AJ58" s="34"/>
      <c r="AK58" s="34"/>
      <c r="AL58" s="34"/>
      <c r="AM58" s="34"/>
      <c r="AN58" s="33"/>
      <c r="AO58" s="66">
        <v>26.17</v>
      </c>
      <c r="AP58" s="33"/>
      <c r="AQ58" s="34"/>
      <c r="AR58" s="34"/>
      <c r="AS58" s="34"/>
      <c r="AT58" s="60">
        <f>L58/G58*100</f>
        <v>102.16416666666667</v>
      </c>
      <c r="AU58" s="41">
        <f>T58/G58*100</f>
        <v>208.33333333333334</v>
      </c>
      <c r="AV58" s="41">
        <f>AA58/G58*100</f>
        <v>211.66666666666666</v>
      </c>
      <c r="AW58" s="63">
        <f t="shared" ref="AW58:AW59" si="35">AH58/G58*100</f>
        <v>213.33333333333334</v>
      </c>
      <c r="AX58" s="59">
        <f t="shared" ref="AX58:AX59" si="36">AO58/G58*100</f>
        <v>218.08333333333337</v>
      </c>
    </row>
    <row r="59" spans="1:50" x14ac:dyDescent="0.35">
      <c r="A59" s="6" t="s">
        <v>8</v>
      </c>
      <c r="B59" s="6" t="s">
        <v>7</v>
      </c>
      <c r="C59" s="6" t="s">
        <v>8</v>
      </c>
      <c r="D59" s="7"/>
      <c r="E59" s="6" t="s">
        <v>179</v>
      </c>
      <c r="F59" s="8"/>
      <c r="G59" s="5">
        <v>72</v>
      </c>
      <c r="H59" s="8"/>
      <c r="I59" s="8"/>
      <c r="J59" s="34"/>
      <c r="K59" s="33">
        <v>1658</v>
      </c>
      <c r="L59" s="32">
        <v>3.8984999999999999</v>
      </c>
      <c r="M59" s="33">
        <v>38985</v>
      </c>
      <c r="N59" s="34"/>
      <c r="O59" s="34"/>
      <c r="P59" s="34"/>
      <c r="Q59" s="45">
        <v>839524</v>
      </c>
      <c r="R59" s="34"/>
      <c r="S59" s="33"/>
      <c r="T59" s="32">
        <v>11</v>
      </c>
      <c r="U59" s="33"/>
      <c r="V59" s="34"/>
      <c r="W59" s="34"/>
      <c r="X59" s="34"/>
      <c r="Y59" s="34"/>
      <c r="Z59" s="33"/>
      <c r="AA59" s="32">
        <v>7.2</v>
      </c>
      <c r="AB59" s="33"/>
      <c r="AC59" s="34"/>
      <c r="AD59" s="34"/>
      <c r="AE59" s="34"/>
      <c r="AF59" s="34"/>
      <c r="AG59" s="33"/>
      <c r="AH59" s="32">
        <v>7.4</v>
      </c>
      <c r="AI59" s="33"/>
      <c r="AJ59" s="34"/>
      <c r="AK59" s="34"/>
      <c r="AL59" s="34"/>
      <c r="AM59" s="34"/>
      <c r="AN59" s="33"/>
      <c r="AO59" s="66">
        <v>3.93</v>
      </c>
      <c r="AP59" s="33"/>
      <c r="AQ59" s="34"/>
      <c r="AR59" s="34"/>
      <c r="AS59" s="34"/>
      <c r="AT59" s="60">
        <v>5.4145833333333329</v>
      </c>
      <c r="AU59" s="41">
        <v>15.277777777777779</v>
      </c>
      <c r="AV59" s="41">
        <f>AA59/G59*100</f>
        <v>10</v>
      </c>
      <c r="AW59" s="63">
        <f t="shared" si="35"/>
        <v>10.277777777777779</v>
      </c>
      <c r="AX59" s="59">
        <f t="shared" si="36"/>
        <v>5.4583333333333339</v>
      </c>
    </row>
    <row r="60" spans="1:50" x14ac:dyDescent="0.35">
      <c r="A60" s="6" t="s">
        <v>8</v>
      </c>
      <c r="B60" s="6" t="s">
        <v>46</v>
      </c>
      <c r="C60" s="6" t="s">
        <v>8</v>
      </c>
      <c r="D60" s="7"/>
      <c r="E60" s="6" t="s">
        <v>178</v>
      </c>
      <c r="F60" s="8"/>
      <c r="G60" s="8"/>
      <c r="H60" s="8"/>
      <c r="I60" s="5">
        <v>227</v>
      </c>
      <c r="J60" s="34"/>
      <c r="K60" s="34"/>
      <c r="L60" s="34"/>
      <c r="M60" s="34"/>
      <c r="N60" s="34"/>
      <c r="O60" s="33">
        <v>0</v>
      </c>
      <c r="P60" s="32">
        <v>102.5051</v>
      </c>
      <c r="Q60" s="45">
        <v>1025051</v>
      </c>
      <c r="R60" s="34"/>
      <c r="S60" s="34"/>
      <c r="T60" s="34"/>
      <c r="U60" s="34"/>
      <c r="V60" s="34"/>
      <c r="W60" s="33"/>
      <c r="X60" s="32">
        <v>115</v>
      </c>
      <c r="Y60" s="34"/>
      <c r="Z60" s="34"/>
      <c r="AA60" s="34"/>
      <c r="AB60" s="34"/>
      <c r="AC60" s="34"/>
      <c r="AD60" s="33"/>
      <c r="AE60" s="32">
        <v>114.8</v>
      </c>
      <c r="AF60" s="34"/>
      <c r="AG60" s="34"/>
      <c r="AH60" s="34"/>
      <c r="AI60" s="34"/>
      <c r="AJ60" s="34"/>
      <c r="AK60" s="33"/>
      <c r="AL60" s="32">
        <v>116.8</v>
      </c>
      <c r="AM60" s="34"/>
      <c r="AN60" s="34"/>
      <c r="AO60" s="34"/>
      <c r="AP60" s="34"/>
      <c r="AQ60" s="34"/>
      <c r="AR60" s="33"/>
      <c r="AS60" s="64">
        <v>118.21</v>
      </c>
      <c r="AT60" s="60">
        <v>45.156431718061675</v>
      </c>
      <c r="AU60" s="41">
        <v>50.66079295154185</v>
      </c>
      <c r="AV60" s="41">
        <f>AE60/I60*100</f>
        <v>50.5726872246696</v>
      </c>
      <c r="AW60" s="63">
        <f>AL60/I60*100</f>
        <v>51.453744493392072</v>
      </c>
      <c r="AX60" s="59">
        <f>AS60/I60*100</f>
        <v>52.074889867841414</v>
      </c>
    </row>
    <row r="61" spans="1:50" ht="29" x14ac:dyDescent="0.35">
      <c r="A61" s="57" t="s">
        <v>228</v>
      </c>
      <c r="B61" s="6" t="s">
        <v>189</v>
      </c>
      <c r="C61" s="16" t="s">
        <v>227</v>
      </c>
      <c r="D61" s="16" t="s">
        <v>27</v>
      </c>
      <c r="E61" s="6" t="s">
        <v>179</v>
      </c>
      <c r="F61" s="8"/>
      <c r="G61" s="15">
        <v>336</v>
      </c>
      <c r="H61" s="8"/>
      <c r="I61" s="8"/>
      <c r="J61" s="34"/>
      <c r="K61" s="32">
        <v>3622988</v>
      </c>
      <c r="L61" s="32">
        <v>10.6563</v>
      </c>
      <c r="M61" s="32">
        <v>106563</v>
      </c>
      <c r="N61" s="34"/>
      <c r="O61" s="34"/>
      <c r="P61" s="34"/>
      <c r="Q61" s="47"/>
      <c r="R61" s="34"/>
      <c r="S61" s="32"/>
      <c r="T61" s="32">
        <v>7</v>
      </c>
      <c r="U61" s="32"/>
      <c r="V61" s="34"/>
      <c r="W61" s="34"/>
      <c r="X61" s="34"/>
      <c r="Y61" s="34"/>
      <c r="Z61" s="32"/>
      <c r="AA61" s="32">
        <v>17.8</v>
      </c>
      <c r="AB61" s="32"/>
      <c r="AC61" s="34"/>
      <c r="AD61" s="34"/>
      <c r="AE61" s="34"/>
      <c r="AF61" s="34"/>
      <c r="AG61" s="32"/>
      <c r="AH61" s="32">
        <v>17.5</v>
      </c>
      <c r="AI61" s="32"/>
      <c r="AJ61" s="34"/>
      <c r="AK61" s="34"/>
      <c r="AL61" s="34"/>
      <c r="AM61" s="34"/>
      <c r="AN61" s="32"/>
      <c r="AO61" s="32">
        <v>18.079999999999998</v>
      </c>
      <c r="AP61" s="32"/>
      <c r="AQ61" s="34"/>
      <c r="AR61" s="34"/>
      <c r="AS61" s="34"/>
      <c r="AT61" s="41">
        <v>3.1715178571428568</v>
      </c>
      <c r="AU61" s="41">
        <v>2.0833333333333335</v>
      </c>
      <c r="AV61" s="41">
        <f>AA61/G61*100</f>
        <v>5.2976190476190474</v>
      </c>
      <c r="AW61" s="63">
        <f t="shared" ref="AW61:AW62" si="37">AH61/G61*100</f>
        <v>5.2083333333333339</v>
      </c>
      <c r="AX61" s="59">
        <f t="shared" ref="AX61:AX62" si="38">AO61/G61*100</f>
        <v>5.3809523809523805</v>
      </c>
    </row>
    <row r="62" spans="1:50" ht="29" x14ac:dyDescent="0.35">
      <c r="A62" s="6" t="s">
        <v>33</v>
      </c>
      <c r="B62" s="6" t="s">
        <v>32</v>
      </c>
      <c r="C62" s="6" t="s">
        <v>33</v>
      </c>
      <c r="D62" s="7"/>
      <c r="E62" s="6" t="s">
        <v>179</v>
      </c>
      <c r="F62" s="8"/>
      <c r="G62" s="5">
        <v>45</v>
      </c>
      <c r="H62" s="8"/>
      <c r="I62" s="8"/>
      <c r="J62" s="34"/>
      <c r="K62" s="32"/>
      <c r="L62" s="32">
        <v>10</v>
      </c>
      <c r="M62" s="32"/>
      <c r="N62" s="34"/>
      <c r="O62" s="34"/>
      <c r="P62" s="34"/>
      <c r="Q62" s="47"/>
      <c r="R62" s="34"/>
      <c r="S62" s="32"/>
      <c r="T62" s="32">
        <v>6</v>
      </c>
      <c r="U62" s="32"/>
      <c r="V62" s="34"/>
      <c r="W62" s="34"/>
      <c r="X62" s="34"/>
      <c r="Y62" s="34"/>
      <c r="Z62" s="32"/>
      <c r="AA62" s="32">
        <v>1</v>
      </c>
      <c r="AB62" s="32"/>
      <c r="AC62" s="34"/>
      <c r="AD62" s="34"/>
      <c r="AE62" s="34"/>
      <c r="AF62" s="34"/>
      <c r="AG62" s="32"/>
      <c r="AH62" s="32">
        <v>1.1000000000000001</v>
      </c>
      <c r="AI62" s="32"/>
      <c r="AJ62" s="34"/>
      <c r="AK62" s="34"/>
      <c r="AL62" s="34"/>
      <c r="AM62" s="34"/>
      <c r="AN62" s="32"/>
      <c r="AO62" s="64">
        <v>1.0900000000000001</v>
      </c>
      <c r="AP62" s="32"/>
      <c r="AQ62" s="34"/>
      <c r="AR62" s="34"/>
      <c r="AS62" s="34"/>
      <c r="AT62" s="60">
        <v>22.222222222222221</v>
      </c>
      <c r="AU62" s="41">
        <v>13.333333333333334</v>
      </c>
      <c r="AV62" s="41">
        <f>AA62/G62*100</f>
        <v>2.2222222222222223</v>
      </c>
      <c r="AW62" s="63">
        <f t="shared" si="37"/>
        <v>2.4444444444444446</v>
      </c>
      <c r="AX62" s="59">
        <f t="shared" si="38"/>
        <v>2.4222222222222225</v>
      </c>
    </row>
    <row r="63" spans="1:50" ht="29" x14ac:dyDescent="0.35">
      <c r="A63" s="6" t="s">
        <v>33</v>
      </c>
      <c r="B63" s="6" t="s">
        <v>32</v>
      </c>
      <c r="C63" s="6" t="s">
        <v>33</v>
      </c>
      <c r="D63" s="7"/>
      <c r="E63" s="6" t="s">
        <v>176</v>
      </c>
      <c r="F63" s="15">
        <v>224</v>
      </c>
      <c r="G63" s="8"/>
      <c r="H63" s="8"/>
      <c r="I63" s="8"/>
      <c r="J63" s="32">
        <v>0</v>
      </c>
      <c r="K63" s="32">
        <v>0</v>
      </c>
      <c r="L63" s="34"/>
      <c r="M63" s="34"/>
      <c r="N63" s="34"/>
      <c r="O63" s="34"/>
      <c r="P63" s="34"/>
      <c r="Q63" s="46">
        <v>0</v>
      </c>
      <c r="R63" s="32">
        <v>0</v>
      </c>
      <c r="S63" s="32"/>
      <c r="T63" s="34"/>
      <c r="U63" s="34"/>
      <c r="V63" s="34"/>
      <c r="W63" s="34"/>
      <c r="X63" s="34"/>
      <c r="Y63" s="32">
        <v>0</v>
      </c>
      <c r="Z63" s="32"/>
      <c r="AA63" s="34"/>
      <c r="AB63" s="34"/>
      <c r="AC63" s="34"/>
      <c r="AD63" s="34"/>
      <c r="AE63" s="34"/>
      <c r="AF63" s="32">
        <v>0</v>
      </c>
      <c r="AG63" s="32"/>
      <c r="AH63" s="34"/>
      <c r="AI63" s="34"/>
      <c r="AJ63" s="34"/>
      <c r="AK63" s="34"/>
      <c r="AL63" s="34"/>
      <c r="AM63" s="64">
        <v>0</v>
      </c>
      <c r="AN63" s="32"/>
      <c r="AO63" s="34"/>
      <c r="AP63" s="34"/>
      <c r="AQ63" s="34"/>
      <c r="AR63" s="34"/>
      <c r="AS63" s="34"/>
      <c r="AT63" s="60">
        <f>J63/F63*100</f>
        <v>0</v>
      </c>
      <c r="AU63" s="41">
        <f>R63/F63*100</f>
        <v>0</v>
      </c>
      <c r="AV63" s="41">
        <f>Y63/F63*100</f>
        <v>0</v>
      </c>
      <c r="AW63" s="63">
        <f>AF63/F63*100</f>
        <v>0</v>
      </c>
      <c r="AX63" s="59">
        <f>AM63/F63*100</f>
        <v>0</v>
      </c>
    </row>
    <row r="64" spans="1:50" x14ac:dyDescent="0.35">
      <c r="A64" s="6" t="s">
        <v>67</v>
      </c>
      <c r="B64" s="6" t="s">
        <v>66</v>
      </c>
      <c r="C64" s="6" t="s">
        <v>67</v>
      </c>
      <c r="D64" s="7"/>
      <c r="E64" s="6" t="s">
        <v>178</v>
      </c>
      <c r="F64" s="8"/>
      <c r="G64" s="8"/>
      <c r="H64" s="8"/>
      <c r="I64" s="5">
        <v>182</v>
      </c>
      <c r="J64" s="34"/>
      <c r="K64" s="34"/>
      <c r="L64" s="34"/>
      <c r="M64" s="34"/>
      <c r="N64" s="34"/>
      <c r="O64" s="33">
        <v>0</v>
      </c>
      <c r="P64" s="32">
        <v>51.731699999999996</v>
      </c>
      <c r="Q64" s="45">
        <v>517317</v>
      </c>
      <c r="R64" s="34"/>
      <c r="S64" s="34"/>
      <c r="T64" s="34"/>
      <c r="U64" s="34"/>
      <c r="V64" s="34"/>
      <c r="W64" s="33"/>
      <c r="X64" s="32">
        <v>60</v>
      </c>
      <c r="Y64" s="34"/>
      <c r="Z64" s="34"/>
      <c r="AA64" s="34"/>
      <c r="AB64" s="34"/>
      <c r="AC64" s="34"/>
      <c r="AD64" s="33"/>
      <c r="AE64" s="32">
        <v>60.5</v>
      </c>
      <c r="AF64" s="34"/>
      <c r="AG64" s="34"/>
      <c r="AH64" s="34"/>
      <c r="AI64" s="34"/>
      <c r="AJ64" s="34"/>
      <c r="AK64" s="33"/>
      <c r="AL64" s="32">
        <v>63.3</v>
      </c>
      <c r="AM64" s="34"/>
      <c r="AN64" s="34"/>
      <c r="AO64" s="34"/>
      <c r="AP64" s="34"/>
      <c r="AQ64" s="34"/>
      <c r="AR64" s="33"/>
      <c r="AS64" s="64">
        <v>73.88</v>
      </c>
      <c r="AT64" s="60">
        <v>28.424010989010988</v>
      </c>
      <c r="AU64" s="41">
        <v>32.967032967032964</v>
      </c>
      <c r="AV64" s="41">
        <f>AE64/I64*100</f>
        <v>33.241758241758241</v>
      </c>
      <c r="AW64" s="63">
        <f>AL64/I64*100</f>
        <v>34.780219780219781</v>
      </c>
      <c r="AX64" s="59">
        <f>AS64/I64*100</f>
        <v>40.593406593406591</v>
      </c>
    </row>
    <row r="65" spans="1:50" x14ac:dyDescent="0.35">
      <c r="A65" s="6" t="s">
        <v>145</v>
      </c>
      <c r="B65" s="6" t="s">
        <v>144</v>
      </c>
      <c r="C65" s="6" t="s">
        <v>145</v>
      </c>
      <c r="D65" s="5" t="s">
        <v>143</v>
      </c>
      <c r="E65" s="6" t="s">
        <v>176</v>
      </c>
      <c r="F65" s="5">
        <v>946</v>
      </c>
      <c r="G65" s="8"/>
      <c r="H65" s="8"/>
      <c r="I65" s="8"/>
      <c r="J65" s="32">
        <v>49.6404</v>
      </c>
      <c r="K65" s="33">
        <v>496404</v>
      </c>
      <c r="L65" s="34"/>
      <c r="M65" s="34"/>
      <c r="N65" s="34"/>
      <c r="O65" s="34"/>
      <c r="P65" s="34"/>
      <c r="Q65" s="45">
        <v>0</v>
      </c>
      <c r="R65" s="32">
        <v>53</v>
      </c>
      <c r="S65" s="33"/>
      <c r="T65" s="34"/>
      <c r="U65" s="34"/>
      <c r="V65" s="34"/>
      <c r="W65" s="34"/>
      <c r="X65" s="34"/>
      <c r="Y65" s="32">
        <v>51.6</v>
      </c>
      <c r="Z65" s="33"/>
      <c r="AA65" s="34"/>
      <c r="AB65" s="34"/>
      <c r="AC65" s="34"/>
      <c r="AD65" s="34"/>
      <c r="AE65" s="34"/>
      <c r="AF65" s="32">
        <v>49.2</v>
      </c>
      <c r="AG65" s="33"/>
      <c r="AH65" s="34"/>
      <c r="AI65" s="34"/>
      <c r="AJ65" s="34"/>
      <c r="AK65" s="34"/>
      <c r="AL65" s="34"/>
      <c r="AM65" s="64">
        <v>42.41</v>
      </c>
      <c r="AN65" s="33"/>
      <c r="AO65" s="34"/>
      <c r="AP65" s="34"/>
      <c r="AQ65" s="34"/>
      <c r="AR65" s="34"/>
      <c r="AS65" s="34"/>
      <c r="AT65" s="60">
        <f t="shared" ref="AT65:AT66" si="39">J65/F65*100</f>
        <v>5.2473995771670188</v>
      </c>
      <c r="AU65" s="41">
        <f t="shared" ref="AU65:AU66" si="40">R65/F65*100</f>
        <v>5.602536997885835</v>
      </c>
      <c r="AV65" s="41">
        <f t="shared" ref="AV65:AV66" si="41">Y65/F65*100</f>
        <v>5.454545454545455</v>
      </c>
      <c r="AW65" s="63">
        <f t="shared" ref="AW65:AW66" si="42">AF65/F65*100</f>
        <v>5.2008456659619453</v>
      </c>
      <c r="AX65" s="59">
        <f t="shared" ref="AX65:AX66" si="43">AM65/F65*100</f>
        <v>4.4830866807610992</v>
      </c>
    </row>
    <row r="66" spans="1:50" ht="29" x14ac:dyDescent="0.35">
      <c r="A66" s="6" t="s">
        <v>159</v>
      </c>
      <c r="B66" s="6" t="s">
        <v>158</v>
      </c>
      <c r="C66" s="6" t="s">
        <v>159</v>
      </c>
      <c r="D66" s="7"/>
      <c r="E66" s="6" t="s">
        <v>176</v>
      </c>
      <c r="F66" s="5">
        <v>327</v>
      </c>
      <c r="G66" s="8"/>
      <c r="H66" s="8"/>
      <c r="I66" s="8"/>
      <c r="J66" s="32">
        <v>11.671099999999999</v>
      </c>
      <c r="K66" s="33">
        <v>116711</v>
      </c>
      <c r="L66" s="34"/>
      <c r="M66" s="34"/>
      <c r="N66" s="34"/>
      <c r="O66" s="34"/>
      <c r="P66" s="34"/>
      <c r="Q66" s="45">
        <v>0</v>
      </c>
      <c r="R66" s="32">
        <v>12</v>
      </c>
      <c r="S66" s="33"/>
      <c r="T66" s="34"/>
      <c r="U66" s="34"/>
      <c r="V66" s="34"/>
      <c r="W66" s="34"/>
      <c r="X66" s="34"/>
      <c r="Y66" s="32">
        <v>11.8</v>
      </c>
      <c r="Z66" s="33"/>
      <c r="AA66" s="34"/>
      <c r="AB66" s="34"/>
      <c r="AC66" s="34"/>
      <c r="AD66" s="34"/>
      <c r="AE66" s="34"/>
      <c r="AF66" s="32">
        <v>12.5</v>
      </c>
      <c r="AG66" s="33"/>
      <c r="AH66" s="34"/>
      <c r="AI66" s="34"/>
      <c r="AJ66" s="34"/>
      <c r="AK66" s="34"/>
      <c r="AL66" s="34"/>
      <c r="AM66" s="64">
        <v>12.67</v>
      </c>
      <c r="AN66" s="33"/>
      <c r="AO66" s="34"/>
      <c r="AP66" s="34"/>
      <c r="AQ66" s="34"/>
      <c r="AR66" s="34"/>
      <c r="AS66" s="34"/>
      <c r="AT66" s="60">
        <f t="shared" si="39"/>
        <v>3.5691437308868501</v>
      </c>
      <c r="AU66" s="41">
        <f t="shared" si="40"/>
        <v>3.669724770642202</v>
      </c>
      <c r="AV66" s="41">
        <f t="shared" si="41"/>
        <v>3.6085626911314983</v>
      </c>
      <c r="AW66" s="63">
        <f t="shared" si="42"/>
        <v>3.8226299694189598</v>
      </c>
      <c r="AX66" s="59">
        <f t="shared" si="43"/>
        <v>3.8746177370030583</v>
      </c>
    </row>
    <row r="67" spans="1:50" ht="29" x14ac:dyDescent="0.35">
      <c r="A67" s="6" t="s">
        <v>91</v>
      </c>
      <c r="B67" s="6" t="s">
        <v>90</v>
      </c>
      <c r="C67" s="6" t="s">
        <v>91</v>
      </c>
      <c r="D67" s="7"/>
      <c r="E67" s="6" t="s">
        <v>177</v>
      </c>
      <c r="F67" s="8"/>
      <c r="G67" s="8"/>
      <c r="H67" s="5">
        <v>1</v>
      </c>
      <c r="I67" s="8"/>
      <c r="J67" s="34"/>
      <c r="K67" s="34"/>
      <c r="L67" s="34"/>
      <c r="M67" s="33">
        <v>0</v>
      </c>
      <c r="N67" s="32">
        <v>0</v>
      </c>
      <c r="O67" s="33">
        <v>0</v>
      </c>
      <c r="P67" s="34"/>
      <c r="Q67" s="47"/>
      <c r="R67" s="34"/>
      <c r="S67" s="34"/>
      <c r="T67" s="34"/>
      <c r="U67" s="33">
        <v>0</v>
      </c>
      <c r="V67" s="32">
        <v>0</v>
      </c>
      <c r="W67" s="33">
        <v>0</v>
      </c>
      <c r="X67" s="34"/>
      <c r="Y67" s="34"/>
      <c r="Z67" s="34"/>
      <c r="AA67" s="34"/>
      <c r="AB67" s="33"/>
      <c r="AC67" s="32">
        <v>0</v>
      </c>
      <c r="AD67" s="33"/>
      <c r="AE67" s="34"/>
      <c r="AF67" s="34"/>
      <c r="AG67" s="34"/>
      <c r="AH67" s="34"/>
      <c r="AI67" s="33"/>
      <c r="AJ67" s="32">
        <v>0</v>
      </c>
      <c r="AK67" s="33"/>
      <c r="AL67" s="34"/>
      <c r="AM67" s="34"/>
      <c r="AN67" s="34"/>
      <c r="AO67" s="34"/>
      <c r="AP67" s="33"/>
      <c r="AQ67" s="32">
        <v>0</v>
      </c>
      <c r="AR67" s="33"/>
      <c r="AS67" s="34"/>
      <c r="AT67" s="60">
        <v>0</v>
      </c>
      <c r="AU67" s="41">
        <v>0</v>
      </c>
      <c r="AV67" s="41">
        <f>AC67/H67*100</f>
        <v>0</v>
      </c>
      <c r="AW67" s="63">
        <f>AJ67/H67*100</f>
        <v>0</v>
      </c>
      <c r="AX67" s="59">
        <f>AQ67/H67*100</f>
        <v>0</v>
      </c>
    </row>
    <row r="68" spans="1:50" x14ac:dyDescent="0.35">
      <c r="A68" s="6" t="s">
        <v>40</v>
      </c>
      <c r="B68" s="6" t="s">
        <v>39</v>
      </c>
      <c r="C68" s="6" t="s">
        <v>40</v>
      </c>
      <c r="D68" s="7"/>
      <c r="E68" s="6" t="s">
        <v>176</v>
      </c>
      <c r="F68" s="5">
        <v>14</v>
      </c>
      <c r="G68" s="8"/>
      <c r="H68" s="8"/>
      <c r="I68" s="8"/>
      <c r="J68" s="32">
        <v>0</v>
      </c>
      <c r="K68" s="33">
        <v>0</v>
      </c>
      <c r="L68" s="34"/>
      <c r="M68" s="34"/>
      <c r="N68" s="34"/>
      <c r="O68" s="34"/>
      <c r="P68" s="34"/>
      <c r="Q68" s="45">
        <v>0</v>
      </c>
      <c r="R68" s="32">
        <v>0</v>
      </c>
      <c r="S68" s="33"/>
      <c r="T68" s="34"/>
      <c r="U68" s="34"/>
      <c r="V68" s="34"/>
      <c r="W68" s="34"/>
      <c r="X68" s="34"/>
      <c r="Y68" s="32">
        <v>0</v>
      </c>
      <c r="Z68" s="33"/>
      <c r="AA68" s="34"/>
      <c r="AB68" s="34"/>
      <c r="AC68" s="34"/>
      <c r="AD68" s="34"/>
      <c r="AE68" s="34"/>
      <c r="AF68" s="32">
        <v>0</v>
      </c>
      <c r="AG68" s="33"/>
      <c r="AH68" s="34"/>
      <c r="AI68" s="34"/>
      <c r="AJ68" s="34"/>
      <c r="AK68" s="34"/>
      <c r="AL68" s="34"/>
      <c r="AM68" s="64">
        <v>0</v>
      </c>
      <c r="AN68" s="33"/>
      <c r="AO68" s="34"/>
      <c r="AP68" s="34"/>
      <c r="AQ68" s="34"/>
      <c r="AR68" s="34"/>
      <c r="AS68" s="34"/>
      <c r="AT68" s="60">
        <f t="shared" ref="AT68:AT72" si="44">J68/F68*100</f>
        <v>0</v>
      </c>
      <c r="AU68" s="41">
        <f t="shared" ref="AU68:AU72" si="45">R68/F68*100</f>
        <v>0</v>
      </c>
      <c r="AV68" s="41">
        <f t="shared" ref="AV68:AV72" si="46">Y68/F68*100</f>
        <v>0</v>
      </c>
      <c r="AW68" s="63">
        <f t="shared" ref="AW68:AW72" si="47">AF68/F68*100</f>
        <v>0</v>
      </c>
      <c r="AX68" s="59">
        <f t="shared" ref="AX68:AX72" si="48">AM68/F68*100</f>
        <v>0</v>
      </c>
    </row>
    <row r="69" spans="1:50" ht="29" x14ac:dyDescent="0.35">
      <c r="A69" s="6" t="s">
        <v>54</v>
      </c>
      <c r="B69" s="6" t="s">
        <v>53</v>
      </c>
      <c r="C69" s="6" t="s">
        <v>54</v>
      </c>
      <c r="D69" s="7"/>
      <c r="E69" s="6" t="s">
        <v>176</v>
      </c>
      <c r="F69" s="5">
        <v>154</v>
      </c>
      <c r="G69" s="8"/>
      <c r="H69" s="8"/>
      <c r="I69" s="8"/>
      <c r="J69" s="32">
        <v>9.4610000000000003</v>
      </c>
      <c r="K69" s="33">
        <v>94610</v>
      </c>
      <c r="L69" s="34"/>
      <c r="M69" s="34"/>
      <c r="N69" s="34"/>
      <c r="O69" s="34"/>
      <c r="P69" s="34"/>
      <c r="Q69" s="45">
        <v>0</v>
      </c>
      <c r="R69" s="32">
        <v>8</v>
      </c>
      <c r="S69" s="33"/>
      <c r="T69" s="34"/>
      <c r="U69" s="34"/>
      <c r="V69" s="34"/>
      <c r="W69" s="34"/>
      <c r="X69" s="34"/>
      <c r="Y69" s="32">
        <v>8.3000000000000007</v>
      </c>
      <c r="Z69" s="33"/>
      <c r="AA69" s="34"/>
      <c r="AB69" s="34"/>
      <c r="AC69" s="34"/>
      <c r="AD69" s="34"/>
      <c r="AE69" s="34"/>
      <c r="AF69" s="32">
        <v>15.4</v>
      </c>
      <c r="AG69" s="33"/>
      <c r="AH69" s="34"/>
      <c r="AI69" s="34"/>
      <c r="AJ69" s="34"/>
      <c r="AK69" s="34"/>
      <c r="AL69" s="34"/>
      <c r="AM69" s="64">
        <v>18.68</v>
      </c>
      <c r="AN69" s="33"/>
      <c r="AO69" s="34"/>
      <c r="AP69" s="34"/>
      <c r="AQ69" s="34"/>
      <c r="AR69" s="34"/>
      <c r="AS69" s="34"/>
      <c r="AT69" s="60">
        <f t="shared" si="44"/>
        <v>6.1435064935064938</v>
      </c>
      <c r="AU69" s="41">
        <f t="shared" si="45"/>
        <v>5.1948051948051948</v>
      </c>
      <c r="AV69" s="41">
        <f t="shared" si="46"/>
        <v>5.3896103896103904</v>
      </c>
      <c r="AW69" s="63">
        <f t="shared" si="47"/>
        <v>10</v>
      </c>
      <c r="AX69" s="59">
        <f t="shared" si="48"/>
        <v>12.129870129870129</v>
      </c>
    </row>
    <row r="70" spans="1:50" x14ac:dyDescent="0.35">
      <c r="A70" s="6" t="s">
        <v>74</v>
      </c>
      <c r="B70" s="6" t="s">
        <v>73</v>
      </c>
      <c r="C70" s="6" t="s">
        <v>74</v>
      </c>
      <c r="D70" s="7"/>
      <c r="E70" s="6" t="s">
        <v>176</v>
      </c>
      <c r="F70" s="5">
        <v>84</v>
      </c>
      <c r="G70" s="8"/>
      <c r="H70" s="8"/>
      <c r="I70" s="8"/>
      <c r="J70" s="32">
        <v>0</v>
      </c>
      <c r="K70" s="33">
        <v>0</v>
      </c>
      <c r="L70" s="34"/>
      <c r="M70" s="34"/>
      <c r="N70" s="34"/>
      <c r="O70" s="34"/>
      <c r="P70" s="34"/>
      <c r="Q70" s="45">
        <v>0</v>
      </c>
      <c r="R70" s="32">
        <v>0</v>
      </c>
      <c r="S70" s="33"/>
      <c r="T70" s="34"/>
      <c r="U70" s="34"/>
      <c r="V70" s="34"/>
      <c r="W70" s="34"/>
      <c r="X70" s="34"/>
      <c r="Y70" s="32">
        <v>0</v>
      </c>
      <c r="Z70" s="33"/>
      <c r="AA70" s="34"/>
      <c r="AB70" s="34"/>
      <c r="AC70" s="34"/>
      <c r="AD70" s="34"/>
      <c r="AE70" s="34"/>
      <c r="AF70" s="32">
        <v>0</v>
      </c>
      <c r="AG70" s="33"/>
      <c r="AH70" s="34"/>
      <c r="AI70" s="34"/>
      <c r="AJ70" s="34"/>
      <c r="AK70" s="34"/>
      <c r="AL70" s="34"/>
      <c r="AM70" s="64">
        <v>0</v>
      </c>
      <c r="AN70" s="33"/>
      <c r="AO70" s="34"/>
      <c r="AP70" s="34"/>
      <c r="AQ70" s="34"/>
      <c r="AR70" s="34"/>
      <c r="AS70" s="34"/>
      <c r="AT70" s="60">
        <f t="shared" si="44"/>
        <v>0</v>
      </c>
      <c r="AU70" s="41">
        <f t="shared" si="45"/>
        <v>0</v>
      </c>
      <c r="AV70" s="41">
        <f t="shared" si="46"/>
        <v>0</v>
      </c>
      <c r="AW70" s="63">
        <f t="shared" si="47"/>
        <v>0</v>
      </c>
      <c r="AX70" s="59">
        <f t="shared" si="48"/>
        <v>0</v>
      </c>
    </row>
    <row r="71" spans="1:50" x14ac:dyDescent="0.35">
      <c r="A71" s="6" t="s">
        <v>112</v>
      </c>
      <c r="B71" s="6" t="s">
        <v>111</v>
      </c>
      <c r="C71" s="6" t="s">
        <v>112</v>
      </c>
      <c r="D71" s="7"/>
      <c r="E71" s="6" t="s">
        <v>176</v>
      </c>
      <c r="F71" s="5">
        <v>77</v>
      </c>
      <c r="G71" s="8"/>
      <c r="H71" s="8"/>
      <c r="I71" s="8"/>
      <c r="J71" s="32">
        <v>10.805999999999999</v>
      </c>
      <c r="K71" s="33">
        <v>108060</v>
      </c>
      <c r="L71" s="34"/>
      <c r="M71" s="34"/>
      <c r="N71" s="34"/>
      <c r="O71" s="34"/>
      <c r="P71" s="34"/>
      <c r="Q71" s="45">
        <v>0</v>
      </c>
      <c r="R71" s="32">
        <v>5</v>
      </c>
      <c r="S71" s="33"/>
      <c r="T71" s="34"/>
      <c r="U71" s="34"/>
      <c r="V71" s="34"/>
      <c r="W71" s="34"/>
      <c r="X71" s="34"/>
      <c r="Y71" s="32">
        <v>4.9000000000000004</v>
      </c>
      <c r="Z71" s="33"/>
      <c r="AA71" s="34"/>
      <c r="AB71" s="34"/>
      <c r="AC71" s="34"/>
      <c r="AD71" s="34"/>
      <c r="AE71" s="34"/>
      <c r="AF71" s="32">
        <v>5</v>
      </c>
      <c r="AG71" s="33"/>
      <c r="AH71" s="34"/>
      <c r="AI71" s="34"/>
      <c r="AJ71" s="34"/>
      <c r="AK71" s="34"/>
      <c r="AL71" s="34"/>
      <c r="AM71" s="64">
        <v>5</v>
      </c>
      <c r="AN71" s="33"/>
      <c r="AO71" s="34"/>
      <c r="AP71" s="34"/>
      <c r="AQ71" s="34"/>
      <c r="AR71" s="34"/>
      <c r="AS71" s="34"/>
      <c r="AT71" s="60">
        <f t="shared" si="44"/>
        <v>14.033766233766231</v>
      </c>
      <c r="AU71" s="41">
        <f t="shared" si="45"/>
        <v>6.4935064935064926</v>
      </c>
      <c r="AV71" s="41">
        <f t="shared" si="46"/>
        <v>6.3636363636363642</v>
      </c>
      <c r="AW71" s="63">
        <f t="shared" si="47"/>
        <v>6.4935064935064926</v>
      </c>
      <c r="AX71" s="59">
        <f t="shared" si="48"/>
        <v>6.4935064935064926</v>
      </c>
    </row>
    <row r="72" spans="1:50" x14ac:dyDescent="0.35">
      <c r="A72" s="6" t="s">
        <v>50</v>
      </c>
      <c r="B72" s="6" t="s">
        <v>49</v>
      </c>
      <c r="C72" s="6" t="s">
        <v>50</v>
      </c>
      <c r="D72" s="7"/>
      <c r="E72" s="6" t="s">
        <v>176</v>
      </c>
      <c r="F72" s="5">
        <v>82</v>
      </c>
      <c r="G72" s="8"/>
      <c r="H72" s="8"/>
      <c r="I72" s="8"/>
      <c r="J72" s="32">
        <v>0</v>
      </c>
      <c r="K72" s="33">
        <v>0</v>
      </c>
      <c r="L72" s="34"/>
      <c r="M72" s="34"/>
      <c r="N72" s="34"/>
      <c r="O72" s="34"/>
      <c r="P72" s="34"/>
      <c r="Q72" s="45">
        <v>0</v>
      </c>
      <c r="R72" s="32">
        <v>0</v>
      </c>
      <c r="S72" s="33"/>
      <c r="T72" s="34"/>
      <c r="U72" s="34"/>
      <c r="V72" s="34"/>
      <c r="W72" s="34"/>
      <c r="X72" s="34"/>
      <c r="Y72" s="32">
        <v>0</v>
      </c>
      <c r="Z72" s="33"/>
      <c r="AA72" s="34"/>
      <c r="AB72" s="34"/>
      <c r="AC72" s="34"/>
      <c r="AD72" s="34"/>
      <c r="AE72" s="34"/>
      <c r="AF72" s="32">
        <v>0</v>
      </c>
      <c r="AG72" s="33"/>
      <c r="AH72" s="34"/>
      <c r="AI72" s="34"/>
      <c r="AJ72" s="34"/>
      <c r="AK72" s="34"/>
      <c r="AL72" s="34"/>
      <c r="AM72" s="64">
        <v>0</v>
      </c>
      <c r="AN72" s="33"/>
      <c r="AO72" s="34"/>
      <c r="AP72" s="34"/>
      <c r="AQ72" s="34"/>
      <c r="AR72" s="34"/>
      <c r="AS72" s="34"/>
      <c r="AT72" s="60">
        <f t="shared" si="44"/>
        <v>0</v>
      </c>
      <c r="AU72" s="41">
        <f t="shared" si="45"/>
        <v>0</v>
      </c>
      <c r="AV72" s="41">
        <f t="shared" si="46"/>
        <v>0</v>
      </c>
      <c r="AW72" s="63">
        <f t="shared" si="47"/>
        <v>0</v>
      </c>
      <c r="AX72" s="59">
        <f t="shared" si="48"/>
        <v>0</v>
      </c>
    </row>
    <row r="73" spans="1:50" x14ac:dyDescent="0.35">
      <c r="A73" s="6" t="s">
        <v>25</v>
      </c>
      <c r="B73" s="6" t="s">
        <v>24</v>
      </c>
      <c r="C73" s="6" t="s">
        <v>25</v>
      </c>
      <c r="D73" s="5" t="s">
        <v>23</v>
      </c>
      <c r="E73" s="6" t="s">
        <v>179</v>
      </c>
      <c r="F73" s="8"/>
      <c r="G73" s="15">
        <v>86</v>
      </c>
      <c r="H73" s="8"/>
      <c r="I73" s="8"/>
      <c r="J73" s="34"/>
      <c r="K73" s="32">
        <v>1138</v>
      </c>
      <c r="L73" s="32">
        <v>0</v>
      </c>
      <c r="M73" s="32">
        <v>0</v>
      </c>
      <c r="N73" s="34"/>
      <c r="O73" s="34"/>
      <c r="P73" s="34"/>
      <c r="Q73" s="46">
        <v>43810</v>
      </c>
      <c r="R73" s="34"/>
      <c r="S73" s="32"/>
      <c r="T73" s="32">
        <v>4</v>
      </c>
      <c r="U73" s="32"/>
      <c r="V73" s="34"/>
      <c r="W73" s="34"/>
      <c r="X73" s="34"/>
      <c r="Y73" s="34"/>
      <c r="Z73" s="32"/>
      <c r="AA73" s="32">
        <v>1</v>
      </c>
      <c r="AB73" s="32"/>
      <c r="AC73" s="34"/>
      <c r="AD73" s="34"/>
      <c r="AE73" s="34"/>
      <c r="AF73" s="34"/>
      <c r="AG73" s="32"/>
      <c r="AH73" s="32">
        <v>1</v>
      </c>
      <c r="AI73" s="32"/>
      <c r="AJ73" s="34"/>
      <c r="AK73" s="34"/>
      <c r="AL73" s="34"/>
      <c r="AM73" s="34"/>
      <c r="AN73" s="32"/>
      <c r="AO73" s="64">
        <v>1.05</v>
      </c>
      <c r="AP73" s="32"/>
      <c r="AQ73" s="34"/>
      <c r="AR73" s="34"/>
      <c r="AS73" s="34"/>
      <c r="AT73" s="60">
        <v>0</v>
      </c>
      <c r="AU73" s="41">
        <v>4.6511627906976747</v>
      </c>
      <c r="AV73" s="41">
        <f>AA73/G73*100</f>
        <v>1.1627906976744187</v>
      </c>
      <c r="AW73" s="63">
        <f>AH73/G73*100</f>
        <v>1.1627906976744187</v>
      </c>
      <c r="AX73" s="59">
        <f>AO73/G73*100</f>
        <v>1.2209302325581395</v>
      </c>
    </row>
    <row r="74" spans="1:50" x14ac:dyDescent="0.35">
      <c r="A74" s="6" t="s">
        <v>37</v>
      </c>
      <c r="B74" s="6" t="s">
        <v>36</v>
      </c>
      <c r="C74" s="6" t="s">
        <v>37</v>
      </c>
      <c r="D74" s="7"/>
      <c r="E74" s="6" t="s">
        <v>176</v>
      </c>
      <c r="F74" s="5">
        <v>26</v>
      </c>
      <c r="G74" s="8"/>
      <c r="H74" s="8"/>
      <c r="I74" s="8"/>
      <c r="J74" s="32">
        <v>7.9648000000000003</v>
      </c>
      <c r="K74" s="33">
        <v>79648</v>
      </c>
      <c r="L74" s="34"/>
      <c r="M74" s="34"/>
      <c r="N74" s="34"/>
      <c r="O74" s="34"/>
      <c r="P74" s="34"/>
      <c r="Q74" s="45">
        <v>0</v>
      </c>
      <c r="R74" s="32">
        <v>7</v>
      </c>
      <c r="S74" s="33"/>
      <c r="T74" s="34"/>
      <c r="U74" s="34"/>
      <c r="V74" s="34"/>
      <c r="W74" s="34"/>
      <c r="X74" s="34"/>
      <c r="Y74" s="32">
        <v>6.9</v>
      </c>
      <c r="Z74" s="33"/>
      <c r="AA74" s="34"/>
      <c r="AB74" s="34"/>
      <c r="AC74" s="34"/>
      <c r="AD74" s="34"/>
      <c r="AE74" s="34"/>
      <c r="AF74" s="32">
        <v>7.5</v>
      </c>
      <c r="AG74" s="33"/>
      <c r="AH74" s="34"/>
      <c r="AI74" s="34"/>
      <c r="AJ74" s="34"/>
      <c r="AK74" s="34"/>
      <c r="AL74" s="34"/>
      <c r="AM74" s="64">
        <v>7.61</v>
      </c>
      <c r="AN74" s="33"/>
      <c r="AO74" s="34"/>
      <c r="AP74" s="34"/>
      <c r="AQ74" s="34"/>
      <c r="AR74" s="34"/>
      <c r="AS74" s="34"/>
      <c r="AT74" s="60">
        <f t="shared" ref="AT74:AT88" si="49">J74/F74*100</f>
        <v>30.633846153846157</v>
      </c>
      <c r="AU74" s="41">
        <f t="shared" ref="AU74:AU88" si="50">R74/F74*100</f>
        <v>26.923076923076923</v>
      </c>
      <c r="AV74" s="41">
        <f t="shared" ref="AV74:AV88" si="51">Y74/F74*100</f>
        <v>26.53846153846154</v>
      </c>
      <c r="AW74" s="63">
        <f t="shared" ref="AW74:AW88" si="52">AF74/F74*100</f>
        <v>28.846153846153843</v>
      </c>
      <c r="AX74" s="59">
        <f t="shared" ref="AX74:AX88" si="53">AM74/F74*100</f>
        <v>29.26923076923077</v>
      </c>
    </row>
    <row r="75" spans="1:50" x14ac:dyDescent="0.35">
      <c r="A75" s="6" t="s">
        <v>120</v>
      </c>
      <c r="B75" s="6" t="s">
        <v>119</v>
      </c>
      <c r="C75" s="6" t="s">
        <v>120</v>
      </c>
      <c r="D75" s="7"/>
      <c r="E75" s="6" t="s">
        <v>176</v>
      </c>
      <c r="F75" s="5">
        <v>8</v>
      </c>
      <c r="G75" s="8"/>
      <c r="H75" s="8"/>
      <c r="I75" s="8"/>
      <c r="J75" s="32">
        <v>0</v>
      </c>
      <c r="K75" s="33">
        <v>0</v>
      </c>
      <c r="L75" s="34"/>
      <c r="M75" s="34"/>
      <c r="N75" s="34"/>
      <c r="O75" s="34"/>
      <c r="P75" s="34"/>
      <c r="Q75" s="45">
        <v>0</v>
      </c>
      <c r="R75" s="32">
        <v>4</v>
      </c>
      <c r="S75" s="33"/>
      <c r="T75" s="34"/>
      <c r="U75" s="34"/>
      <c r="V75" s="34"/>
      <c r="W75" s="34"/>
      <c r="X75" s="34"/>
      <c r="Y75" s="32">
        <v>4.2</v>
      </c>
      <c r="Z75" s="33"/>
      <c r="AA75" s="34"/>
      <c r="AB75" s="34"/>
      <c r="AC75" s="34"/>
      <c r="AD75" s="34"/>
      <c r="AE75" s="34"/>
      <c r="AF75" s="32">
        <v>4.4000000000000004</v>
      </c>
      <c r="AG75" s="33"/>
      <c r="AH75" s="34"/>
      <c r="AI75" s="34"/>
      <c r="AJ75" s="34"/>
      <c r="AK75" s="34"/>
      <c r="AL75" s="34"/>
      <c r="AM75" s="64">
        <v>4.38</v>
      </c>
      <c r="AN75" s="33"/>
      <c r="AO75" s="34"/>
      <c r="AP75" s="34"/>
      <c r="AQ75" s="34"/>
      <c r="AR75" s="34"/>
      <c r="AS75" s="34"/>
      <c r="AT75" s="60">
        <f t="shared" si="49"/>
        <v>0</v>
      </c>
      <c r="AU75" s="41">
        <f t="shared" si="50"/>
        <v>50</v>
      </c>
      <c r="AV75" s="41">
        <f t="shared" si="51"/>
        <v>52.5</v>
      </c>
      <c r="AW75" s="63">
        <f t="shared" si="52"/>
        <v>55.000000000000007</v>
      </c>
      <c r="AX75" s="59">
        <f t="shared" si="53"/>
        <v>54.75</v>
      </c>
    </row>
    <row r="76" spans="1:50" ht="29" x14ac:dyDescent="0.35">
      <c r="A76" s="6" t="s">
        <v>137</v>
      </c>
      <c r="B76" s="6" t="s">
        <v>136</v>
      </c>
      <c r="C76" s="6" t="s">
        <v>137</v>
      </c>
      <c r="D76" s="7"/>
      <c r="E76" s="6" t="s">
        <v>176</v>
      </c>
      <c r="F76" s="5">
        <v>24</v>
      </c>
      <c r="G76" s="8"/>
      <c r="H76" s="8"/>
      <c r="I76" s="8"/>
      <c r="J76" s="32">
        <v>0</v>
      </c>
      <c r="K76" s="33">
        <v>0</v>
      </c>
      <c r="L76" s="34"/>
      <c r="M76" s="34"/>
      <c r="N76" s="34"/>
      <c r="O76" s="34"/>
      <c r="P76" s="34"/>
      <c r="Q76" s="45">
        <v>0</v>
      </c>
      <c r="R76" s="32">
        <v>0</v>
      </c>
      <c r="S76" s="33"/>
      <c r="T76" s="34"/>
      <c r="U76" s="34"/>
      <c r="V76" s="34"/>
      <c r="W76" s="34"/>
      <c r="X76" s="34"/>
      <c r="Y76" s="32">
        <v>0.9</v>
      </c>
      <c r="Z76" s="33"/>
      <c r="AA76" s="34"/>
      <c r="AB76" s="34"/>
      <c r="AC76" s="34"/>
      <c r="AD76" s="34"/>
      <c r="AE76" s="34"/>
      <c r="AF76" s="32">
        <v>0.9</v>
      </c>
      <c r="AG76" s="33"/>
      <c r="AH76" s="34"/>
      <c r="AI76" s="34"/>
      <c r="AJ76" s="34"/>
      <c r="AK76" s="34"/>
      <c r="AL76" s="34"/>
      <c r="AM76" s="64">
        <v>0.98</v>
      </c>
      <c r="AN76" s="33"/>
      <c r="AO76" s="34"/>
      <c r="AP76" s="34"/>
      <c r="AQ76" s="34"/>
      <c r="AR76" s="34"/>
      <c r="AS76" s="34"/>
      <c r="AT76" s="60">
        <f t="shared" si="49"/>
        <v>0</v>
      </c>
      <c r="AU76" s="41">
        <f t="shared" si="50"/>
        <v>0</v>
      </c>
      <c r="AV76" s="41">
        <f t="shared" si="51"/>
        <v>3.75</v>
      </c>
      <c r="AW76" s="63">
        <f t="shared" si="52"/>
        <v>3.75</v>
      </c>
      <c r="AX76" s="59">
        <f t="shared" si="53"/>
        <v>4.083333333333333</v>
      </c>
    </row>
    <row r="77" spans="1:50" ht="29" x14ac:dyDescent="0.35">
      <c r="A77" s="6" t="s">
        <v>38</v>
      </c>
      <c r="B77" s="6" t="s">
        <v>190</v>
      </c>
      <c r="C77" s="6" t="s">
        <v>191</v>
      </c>
      <c r="D77" s="5" t="s">
        <v>38</v>
      </c>
      <c r="E77" s="6" t="s">
        <v>176</v>
      </c>
      <c r="F77" s="5">
        <v>475</v>
      </c>
      <c r="G77" s="8"/>
      <c r="H77" s="8"/>
      <c r="I77" s="8"/>
      <c r="J77" s="32">
        <v>92.573800000000006</v>
      </c>
      <c r="K77" s="33">
        <v>925738</v>
      </c>
      <c r="L77" s="34"/>
      <c r="M77" s="34"/>
      <c r="N77" s="34"/>
      <c r="O77" s="34"/>
      <c r="P77" s="34"/>
      <c r="Q77" s="45">
        <v>0</v>
      </c>
      <c r="R77" s="32">
        <v>120</v>
      </c>
      <c r="S77" s="33"/>
      <c r="T77" s="34"/>
      <c r="U77" s="34"/>
      <c r="V77" s="34"/>
      <c r="W77" s="34"/>
      <c r="X77" s="34"/>
      <c r="Y77" s="32">
        <v>120.9</v>
      </c>
      <c r="Z77" s="33"/>
      <c r="AA77" s="34"/>
      <c r="AB77" s="34"/>
      <c r="AC77" s="34"/>
      <c r="AD77" s="34"/>
      <c r="AE77" s="34"/>
      <c r="AF77" s="32">
        <v>131.69999999999999</v>
      </c>
      <c r="AG77" s="33"/>
      <c r="AH77" s="34"/>
      <c r="AI77" s="34"/>
      <c r="AJ77" s="34"/>
      <c r="AK77" s="34"/>
      <c r="AL77" s="34"/>
      <c r="AM77" s="65">
        <v>131.21</v>
      </c>
      <c r="AN77" s="33"/>
      <c r="AO77" s="34"/>
      <c r="AP77" s="34"/>
      <c r="AQ77" s="34"/>
      <c r="AR77" s="34"/>
      <c r="AS77" s="34"/>
      <c r="AT77" s="60">
        <f t="shared" si="49"/>
        <v>19.489221052631581</v>
      </c>
      <c r="AU77" s="41">
        <f t="shared" si="50"/>
        <v>25.263157894736842</v>
      </c>
      <c r="AV77" s="41">
        <f t="shared" si="51"/>
        <v>25.452631578947372</v>
      </c>
      <c r="AW77" s="63">
        <f t="shared" si="52"/>
        <v>27.726315789473681</v>
      </c>
      <c r="AX77" s="59">
        <f t="shared" si="53"/>
        <v>27.623157894736845</v>
      </c>
    </row>
    <row r="78" spans="1:50" x14ac:dyDescent="0.35">
      <c r="A78" s="57" t="s">
        <v>85</v>
      </c>
      <c r="B78" s="16" t="s">
        <v>224</v>
      </c>
      <c r="C78" s="16" t="s">
        <v>222</v>
      </c>
      <c r="D78" s="16" t="s">
        <v>223</v>
      </c>
      <c r="E78" s="6" t="s">
        <v>176</v>
      </c>
      <c r="F78" s="5">
        <v>122</v>
      </c>
      <c r="G78" s="8"/>
      <c r="H78" s="8"/>
      <c r="I78" s="8"/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8.2066999999999997</v>
      </c>
      <c r="Q78" s="46">
        <v>82067</v>
      </c>
      <c r="R78" s="32">
        <v>2</v>
      </c>
      <c r="S78" s="32"/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1</v>
      </c>
      <c r="Z78" s="32"/>
      <c r="AA78" s="53"/>
      <c r="AB78" s="53"/>
      <c r="AC78" s="53"/>
      <c r="AD78" s="53"/>
      <c r="AE78" s="53"/>
      <c r="AF78" s="32">
        <v>1</v>
      </c>
      <c r="AG78" s="32"/>
      <c r="AH78" s="53"/>
      <c r="AI78" s="53"/>
      <c r="AJ78" s="53"/>
      <c r="AK78" s="53"/>
      <c r="AL78" s="53"/>
      <c r="AM78" s="64">
        <v>1.04</v>
      </c>
      <c r="AN78" s="32"/>
      <c r="AO78" s="53"/>
      <c r="AP78" s="53"/>
      <c r="AQ78" s="53"/>
      <c r="AR78" s="53"/>
      <c r="AS78" s="53"/>
      <c r="AT78" s="60">
        <f t="shared" si="49"/>
        <v>0</v>
      </c>
      <c r="AU78" s="41">
        <f t="shared" si="50"/>
        <v>1.639344262295082</v>
      </c>
      <c r="AV78" s="41">
        <f t="shared" si="51"/>
        <v>0.81967213114754101</v>
      </c>
      <c r="AW78" s="63">
        <f t="shared" si="52"/>
        <v>0.81967213114754101</v>
      </c>
      <c r="AX78" s="59">
        <f t="shared" si="53"/>
        <v>0.85245901639344268</v>
      </c>
    </row>
    <row r="79" spans="1:50" ht="29" x14ac:dyDescent="0.35">
      <c r="A79" s="6" t="s">
        <v>127</v>
      </c>
      <c r="B79" s="6" t="s">
        <v>198</v>
      </c>
      <c r="C79" s="6" t="s">
        <v>199</v>
      </c>
      <c r="D79" s="5" t="s">
        <v>127</v>
      </c>
      <c r="E79" s="6" t="s">
        <v>176</v>
      </c>
      <c r="F79" s="5">
        <v>181</v>
      </c>
      <c r="G79" s="8"/>
      <c r="H79" s="8"/>
      <c r="I79" s="8"/>
      <c r="J79" s="32">
        <v>13.330399999999999</v>
      </c>
      <c r="K79" s="33">
        <v>133304</v>
      </c>
      <c r="L79" s="34"/>
      <c r="M79" s="34"/>
      <c r="N79" s="34"/>
      <c r="O79" s="34"/>
      <c r="P79" s="34"/>
      <c r="Q79" s="45">
        <v>0</v>
      </c>
      <c r="R79" s="32">
        <v>24</v>
      </c>
      <c r="S79" s="33"/>
      <c r="T79" s="34"/>
      <c r="U79" s="34"/>
      <c r="V79" s="34"/>
      <c r="W79" s="34"/>
      <c r="X79" s="34"/>
      <c r="Y79" s="32">
        <v>28.1</v>
      </c>
      <c r="Z79" s="33"/>
      <c r="AA79" s="34"/>
      <c r="AB79" s="34"/>
      <c r="AC79" s="34"/>
      <c r="AD79" s="34"/>
      <c r="AE79" s="34"/>
      <c r="AF79" s="32">
        <v>27.5</v>
      </c>
      <c r="AG79" s="33"/>
      <c r="AH79" s="34"/>
      <c r="AI79" s="34"/>
      <c r="AJ79" s="34"/>
      <c r="AK79" s="34"/>
      <c r="AL79" s="34"/>
      <c r="AM79" s="66">
        <v>25.43</v>
      </c>
      <c r="AN79" s="33"/>
      <c r="AO79" s="34"/>
      <c r="AP79" s="34"/>
      <c r="AQ79" s="34"/>
      <c r="AR79" s="34"/>
      <c r="AS79" s="34"/>
      <c r="AT79" s="60">
        <f t="shared" si="49"/>
        <v>7.3648618784530386</v>
      </c>
      <c r="AU79" s="41">
        <f t="shared" si="50"/>
        <v>13.259668508287293</v>
      </c>
      <c r="AV79" s="41">
        <f t="shared" si="51"/>
        <v>15.52486187845304</v>
      </c>
      <c r="AW79" s="63">
        <f t="shared" si="52"/>
        <v>15.193370165745856</v>
      </c>
      <c r="AX79" s="59">
        <f t="shared" si="53"/>
        <v>14.049723756906078</v>
      </c>
    </row>
    <row r="80" spans="1:50" ht="29" x14ac:dyDescent="0.35">
      <c r="A80" s="6" t="s">
        <v>20</v>
      </c>
      <c r="B80" s="6" t="s">
        <v>200</v>
      </c>
      <c r="C80" s="6" t="s">
        <v>201</v>
      </c>
      <c r="D80" s="5" t="s">
        <v>20</v>
      </c>
      <c r="E80" s="6" t="s">
        <v>176</v>
      </c>
      <c r="F80" s="5">
        <v>836</v>
      </c>
      <c r="G80" s="8"/>
      <c r="H80" s="8"/>
      <c r="I80" s="8"/>
      <c r="J80" s="32">
        <v>26.165900000000001</v>
      </c>
      <c r="K80" s="33">
        <v>261659</v>
      </c>
      <c r="L80" s="34"/>
      <c r="M80" s="34"/>
      <c r="N80" s="34"/>
      <c r="O80" s="34"/>
      <c r="P80" s="34"/>
      <c r="Q80" s="45">
        <v>0</v>
      </c>
      <c r="R80" s="32">
        <v>49</v>
      </c>
      <c r="S80" s="33"/>
      <c r="T80" s="34"/>
      <c r="U80" s="34"/>
      <c r="V80" s="34"/>
      <c r="W80" s="34"/>
      <c r="X80" s="34"/>
      <c r="Y80" s="32">
        <v>60</v>
      </c>
      <c r="Z80" s="33"/>
      <c r="AA80" s="34"/>
      <c r="AB80" s="34"/>
      <c r="AC80" s="34"/>
      <c r="AD80" s="34"/>
      <c r="AE80" s="34"/>
      <c r="AF80" s="32">
        <v>90.9</v>
      </c>
      <c r="AG80" s="33"/>
      <c r="AH80" s="34"/>
      <c r="AI80" s="34"/>
      <c r="AJ80" s="34"/>
      <c r="AK80" s="34"/>
      <c r="AL80" s="34"/>
      <c r="AM80" s="64">
        <v>99.58</v>
      </c>
      <c r="AN80" s="33"/>
      <c r="AO80" s="34"/>
      <c r="AP80" s="34"/>
      <c r="AQ80" s="34"/>
      <c r="AR80" s="34"/>
      <c r="AS80" s="34"/>
      <c r="AT80" s="60">
        <f t="shared" si="49"/>
        <v>3.1298923444976077</v>
      </c>
      <c r="AU80" s="41">
        <f t="shared" si="50"/>
        <v>5.8612440191387556</v>
      </c>
      <c r="AV80" s="41">
        <f t="shared" si="51"/>
        <v>7.1770334928229662</v>
      </c>
      <c r="AW80" s="63">
        <f t="shared" si="52"/>
        <v>10.873205741626794</v>
      </c>
      <c r="AX80" s="59">
        <f t="shared" si="53"/>
        <v>11.911483253588516</v>
      </c>
    </row>
    <row r="81" spans="1:50" ht="58" x14ac:dyDescent="0.35">
      <c r="A81" s="6" t="s">
        <v>92</v>
      </c>
      <c r="B81" s="6" t="s">
        <v>208</v>
      </c>
      <c r="C81" s="6" t="s">
        <v>209</v>
      </c>
      <c r="D81" s="5" t="s">
        <v>92</v>
      </c>
      <c r="E81" s="6" t="s">
        <v>176</v>
      </c>
      <c r="F81" s="5">
        <v>1039</v>
      </c>
      <c r="G81" s="8"/>
      <c r="H81" s="8"/>
      <c r="I81" s="8"/>
      <c r="J81" s="32">
        <v>126.20569999999999</v>
      </c>
      <c r="K81" s="33">
        <v>1262057</v>
      </c>
      <c r="L81" s="34"/>
      <c r="M81" s="34"/>
      <c r="N81" s="34"/>
      <c r="O81" s="34"/>
      <c r="P81" s="34"/>
      <c r="Q81" s="45">
        <v>0</v>
      </c>
      <c r="R81" s="32">
        <v>127</v>
      </c>
      <c r="S81" s="33"/>
      <c r="T81" s="34"/>
      <c r="U81" s="34"/>
      <c r="V81" s="34"/>
      <c r="W81" s="34"/>
      <c r="X81" s="34"/>
      <c r="Y81" s="32">
        <v>123</v>
      </c>
      <c r="Z81" s="33"/>
      <c r="AA81" s="34"/>
      <c r="AB81" s="34"/>
      <c r="AC81" s="34"/>
      <c r="AD81" s="34"/>
      <c r="AE81" s="34"/>
      <c r="AF81" s="32">
        <v>145.1</v>
      </c>
      <c r="AG81" s="33"/>
      <c r="AH81" s="34"/>
      <c r="AI81" s="34"/>
      <c r="AJ81" s="34"/>
      <c r="AK81" s="34"/>
      <c r="AL81" s="34"/>
      <c r="AM81" s="66">
        <v>148.41999999999999</v>
      </c>
      <c r="AN81" s="33"/>
      <c r="AO81" s="34"/>
      <c r="AP81" s="34"/>
      <c r="AQ81" s="34"/>
      <c r="AR81" s="34"/>
      <c r="AS81" s="34"/>
      <c r="AT81" s="60">
        <f t="shared" si="49"/>
        <v>12.14684311838306</v>
      </c>
      <c r="AU81" s="41">
        <f t="shared" si="50"/>
        <v>12.223291626564004</v>
      </c>
      <c r="AV81" s="41">
        <f t="shared" si="51"/>
        <v>11.838306063522618</v>
      </c>
      <c r="AW81" s="63">
        <f t="shared" si="52"/>
        <v>13.965351299326276</v>
      </c>
      <c r="AX81" s="59">
        <f t="shared" si="53"/>
        <v>14.284889316650625</v>
      </c>
    </row>
    <row r="82" spans="1:50" ht="29" x14ac:dyDescent="0.35">
      <c r="A82" s="6" t="s">
        <v>138</v>
      </c>
      <c r="B82" s="6" t="s">
        <v>210</v>
      </c>
      <c r="C82" s="6" t="s">
        <v>211</v>
      </c>
      <c r="D82" s="5" t="s">
        <v>138</v>
      </c>
      <c r="E82" s="6" t="s">
        <v>176</v>
      </c>
      <c r="F82" s="5">
        <v>1610</v>
      </c>
      <c r="G82" s="8"/>
      <c r="H82" s="8"/>
      <c r="I82" s="8"/>
      <c r="J82" s="32">
        <v>412.04520000000002</v>
      </c>
      <c r="K82" s="33">
        <v>4120452</v>
      </c>
      <c r="L82" s="34"/>
      <c r="M82" s="34"/>
      <c r="N82" s="34"/>
      <c r="O82" s="34"/>
      <c r="P82" s="34"/>
      <c r="Q82" s="45">
        <v>0</v>
      </c>
      <c r="R82" s="32">
        <v>693</v>
      </c>
      <c r="S82" s="33"/>
      <c r="T82" s="34"/>
      <c r="U82" s="34"/>
      <c r="V82" s="34"/>
      <c r="W82" s="34"/>
      <c r="X82" s="34"/>
      <c r="Y82" s="32">
        <v>697.8</v>
      </c>
      <c r="Z82" s="33"/>
      <c r="AA82" s="34"/>
      <c r="AB82" s="34"/>
      <c r="AC82" s="34"/>
      <c r="AD82" s="34"/>
      <c r="AE82" s="34"/>
      <c r="AF82" s="32">
        <v>777.3</v>
      </c>
      <c r="AG82" s="33"/>
      <c r="AH82" s="34"/>
      <c r="AI82" s="34"/>
      <c r="AJ82" s="34"/>
      <c r="AK82" s="34"/>
      <c r="AL82" s="34"/>
      <c r="AM82" s="66">
        <v>983.28</v>
      </c>
      <c r="AN82" s="33"/>
      <c r="AO82" s="34"/>
      <c r="AP82" s="34"/>
      <c r="AQ82" s="34"/>
      <c r="AR82" s="34"/>
      <c r="AS82" s="34"/>
      <c r="AT82" s="60">
        <f t="shared" si="49"/>
        <v>25.592869565217391</v>
      </c>
      <c r="AU82" s="41">
        <f t="shared" si="50"/>
        <v>43.04347826086957</v>
      </c>
      <c r="AV82" s="41">
        <f t="shared" si="51"/>
        <v>43.341614906832291</v>
      </c>
      <c r="AW82" s="63">
        <f t="shared" si="52"/>
        <v>48.279503105590059</v>
      </c>
      <c r="AX82" s="59">
        <f t="shared" si="53"/>
        <v>61.073291925465831</v>
      </c>
    </row>
    <row r="83" spans="1:50" ht="43.5" x14ac:dyDescent="0.35">
      <c r="A83" s="6" t="s">
        <v>128</v>
      </c>
      <c r="B83" s="6" t="s">
        <v>204</v>
      </c>
      <c r="C83" s="6" t="s">
        <v>205</v>
      </c>
      <c r="D83" s="5" t="s">
        <v>128</v>
      </c>
      <c r="E83" s="6" t="s">
        <v>176</v>
      </c>
      <c r="F83" s="5">
        <v>2280</v>
      </c>
      <c r="G83" s="8"/>
      <c r="H83" s="8"/>
      <c r="I83" s="8"/>
      <c r="J83" s="32">
        <v>464.47230000000002</v>
      </c>
      <c r="K83" s="33">
        <v>4644723</v>
      </c>
      <c r="L83" s="34"/>
      <c r="M83" s="34"/>
      <c r="N83" s="34"/>
      <c r="O83" s="34"/>
      <c r="P83" s="34"/>
      <c r="Q83" s="45">
        <v>0</v>
      </c>
      <c r="R83" s="32">
        <v>532</v>
      </c>
      <c r="S83" s="33"/>
      <c r="T83" s="34"/>
      <c r="U83" s="34"/>
      <c r="V83" s="34"/>
      <c r="W83" s="34"/>
      <c r="X83" s="34"/>
      <c r="Y83" s="32">
        <v>568.79999999999995</v>
      </c>
      <c r="Z83" s="33"/>
      <c r="AA83" s="34"/>
      <c r="AB83" s="34"/>
      <c r="AC83" s="34"/>
      <c r="AD83" s="34"/>
      <c r="AE83" s="34"/>
      <c r="AF83" s="32">
        <v>1117.4000000000001</v>
      </c>
      <c r="AG83" s="33"/>
      <c r="AH83" s="34"/>
      <c r="AI83" s="34"/>
      <c r="AJ83" s="34"/>
      <c r="AK83" s="34"/>
      <c r="AL83" s="34"/>
      <c r="AM83" s="66">
        <v>1258.1400000000001</v>
      </c>
      <c r="AN83" s="33"/>
      <c r="AO83" s="34"/>
      <c r="AP83" s="34"/>
      <c r="AQ83" s="34"/>
      <c r="AR83" s="34"/>
      <c r="AS83" s="34"/>
      <c r="AT83" s="60">
        <f t="shared" si="49"/>
        <v>20.371592105263158</v>
      </c>
      <c r="AU83" s="41">
        <f t="shared" si="50"/>
        <v>23.333333333333332</v>
      </c>
      <c r="AV83" s="41">
        <f t="shared" si="51"/>
        <v>24.94736842105263</v>
      </c>
      <c r="AW83" s="63">
        <f t="shared" si="52"/>
        <v>49.008771929824562</v>
      </c>
      <c r="AX83" s="59">
        <f t="shared" si="53"/>
        <v>55.181578947368429</v>
      </c>
    </row>
    <row r="84" spans="1:50" ht="29" x14ac:dyDescent="0.35">
      <c r="A84" s="6" t="s">
        <v>29</v>
      </c>
      <c r="B84" s="6" t="s">
        <v>212</v>
      </c>
      <c r="C84" s="6" t="s">
        <v>213</v>
      </c>
      <c r="D84" s="5" t="s">
        <v>29</v>
      </c>
      <c r="E84" s="6" t="s">
        <v>176</v>
      </c>
      <c r="F84" s="5">
        <v>765</v>
      </c>
      <c r="G84" s="8"/>
      <c r="H84" s="8"/>
      <c r="I84" s="8"/>
      <c r="J84" s="32">
        <v>74.130700000000004</v>
      </c>
      <c r="K84" s="33">
        <v>741307</v>
      </c>
      <c r="L84" s="34"/>
      <c r="M84" s="34"/>
      <c r="N84" s="34"/>
      <c r="O84" s="34"/>
      <c r="P84" s="34"/>
      <c r="Q84" s="45">
        <v>2229698</v>
      </c>
      <c r="R84" s="32">
        <v>124</v>
      </c>
      <c r="S84" s="33"/>
      <c r="T84" s="34"/>
      <c r="U84" s="34"/>
      <c r="V84" s="34"/>
      <c r="W84" s="34"/>
      <c r="X84" s="34"/>
      <c r="Y84" s="32">
        <v>128.9</v>
      </c>
      <c r="Z84" s="33"/>
      <c r="AA84" s="34"/>
      <c r="AB84" s="34"/>
      <c r="AC84" s="34"/>
      <c r="AD84" s="34"/>
      <c r="AE84" s="34"/>
      <c r="AF84" s="32">
        <v>135.5</v>
      </c>
      <c r="AG84" s="33"/>
      <c r="AH84" s="34"/>
      <c r="AI84" s="34"/>
      <c r="AJ84" s="34"/>
      <c r="AK84" s="34"/>
      <c r="AL84" s="34"/>
      <c r="AM84" s="66">
        <v>151.94999999999999</v>
      </c>
      <c r="AN84" s="33"/>
      <c r="AO84" s="34"/>
      <c r="AP84" s="34"/>
      <c r="AQ84" s="34"/>
      <c r="AR84" s="34"/>
      <c r="AS84" s="34"/>
      <c r="AT84" s="60">
        <f t="shared" si="49"/>
        <v>9.6902875816993479</v>
      </c>
      <c r="AU84" s="41">
        <f t="shared" si="50"/>
        <v>16.209150326797385</v>
      </c>
      <c r="AV84" s="41">
        <f t="shared" si="51"/>
        <v>16.84967320261438</v>
      </c>
      <c r="AW84" s="63">
        <f t="shared" si="52"/>
        <v>17.712418300653596</v>
      </c>
      <c r="AX84" s="59">
        <f t="shared" si="53"/>
        <v>19.862745098039213</v>
      </c>
    </row>
    <row r="85" spans="1:50" ht="29" x14ac:dyDescent="0.35">
      <c r="A85" s="6" t="s">
        <v>17</v>
      </c>
      <c r="B85" s="6" t="s">
        <v>196</v>
      </c>
      <c r="C85" s="6" t="s">
        <v>197</v>
      </c>
      <c r="D85" s="5" t="s">
        <v>17</v>
      </c>
      <c r="E85" s="6" t="s">
        <v>176</v>
      </c>
      <c r="F85" s="5">
        <v>198</v>
      </c>
      <c r="G85" s="8"/>
      <c r="H85" s="8"/>
      <c r="I85" s="8"/>
      <c r="J85" s="32">
        <v>23.478899999999999</v>
      </c>
      <c r="K85" s="33">
        <v>234789</v>
      </c>
      <c r="L85" s="34"/>
      <c r="M85" s="34"/>
      <c r="N85" s="34"/>
      <c r="O85" s="34"/>
      <c r="P85" s="34"/>
      <c r="Q85" s="45">
        <v>0</v>
      </c>
      <c r="R85" s="32">
        <v>24</v>
      </c>
      <c r="S85" s="33"/>
      <c r="T85" s="34"/>
      <c r="U85" s="34"/>
      <c r="V85" s="34"/>
      <c r="W85" s="34"/>
      <c r="X85" s="34"/>
      <c r="Y85" s="32">
        <v>24</v>
      </c>
      <c r="Z85" s="33"/>
      <c r="AA85" s="34"/>
      <c r="AB85" s="34"/>
      <c r="AC85" s="34"/>
      <c r="AD85" s="34"/>
      <c r="AE85" s="34"/>
      <c r="AF85" s="32">
        <v>24.1</v>
      </c>
      <c r="AG85" s="33"/>
      <c r="AH85" s="34"/>
      <c r="AI85" s="34"/>
      <c r="AJ85" s="34"/>
      <c r="AK85" s="34"/>
      <c r="AL85" s="34"/>
      <c r="AM85" s="66">
        <v>25.81</v>
      </c>
      <c r="AN85" s="33"/>
      <c r="AO85" s="34"/>
      <c r="AP85" s="34"/>
      <c r="AQ85" s="34"/>
      <c r="AR85" s="34"/>
      <c r="AS85" s="34"/>
      <c r="AT85" s="60">
        <f t="shared" si="49"/>
        <v>11.858030303030302</v>
      </c>
      <c r="AU85" s="41">
        <f t="shared" si="50"/>
        <v>12.121212121212121</v>
      </c>
      <c r="AV85" s="41">
        <f t="shared" si="51"/>
        <v>12.121212121212121</v>
      </c>
      <c r="AW85" s="63">
        <f t="shared" si="52"/>
        <v>12.171717171717173</v>
      </c>
      <c r="AX85" s="59">
        <f t="shared" si="53"/>
        <v>13.035353535353536</v>
      </c>
    </row>
    <row r="86" spans="1:50" ht="29" x14ac:dyDescent="0.35">
      <c r="A86" s="6" t="s">
        <v>45</v>
      </c>
      <c r="B86" s="6" t="s">
        <v>192</v>
      </c>
      <c r="C86" s="6" t="s">
        <v>193</v>
      </c>
      <c r="D86" s="5" t="s">
        <v>45</v>
      </c>
      <c r="E86" s="6" t="s">
        <v>176</v>
      </c>
      <c r="F86" s="5">
        <v>394</v>
      </c>
      <c r="G86" s="8"/>
      <c r="H86" s="8"/>
      <c r="I86" s="8"/>
      <c r="J86" s="32">
        <v>42.933500000000002</v>
      </c>
      <c r="K86" s="33">
        <v>429335</v>
      </c>
      <c r="L86" s="34"/>
      <c r="M86" s="34"/>
      <c r="N86" s="34"/>
      <c r="O86" s="34"/>
      <c r="P86" s="34"/>
      <c r="Q86" s="45">
        <v>1025051</v>
      </c>
      <c r="R86" s="32">
        <v>47</v>
      </c>
      <c r="S86" s="33"/>
      <c r="T86" s="34"/>
      <c r="U86" s="34"/>
      <c r="V86" s="34"/>
      <c r="W86" s="34"/>
      <c r="X86" s="34"/>
      <c r="Y86" s="32">
        <v>49.3</v>
      </c>
      <c r="Z86" s="33"/>
      <c r="AA86" s="34"/>
      <c r="AB86" s="34"/>
      <c r="AC86" s="34"/>
      <c r="AD86" s="34"/>
      <c r="AE86" s="34"/>
      <c r="AF86" s="32">
        <v>84.2</v>
      </c>
      <c r="AG86" s="33"/>
      <c r="AH86" s="34"/>
      <c r="AI86" s="34"/>
      <c r="AJ86" s="34"/>
      <c r="AK86" s="34"/>
      <c r="AL86" s="34"/>
      <c r="AM86" s="66">
        <v>94.31</v>
      </c>
      <c r="AN86" s="33"/>
      <c r="AO86" s="34"/>
      <c r="AP86" s="34"/>
      <c r="AQ86" s="34"/>
      <c r="AR86" s="34"/>
      <c r="AS86" s="34"/>
      <c r="AT86" s="60">
        <f t="shared" si="49"/>
        <v>10.896827411167513</v>
      </c>
      <c r="AU86" s="41">
        <f t="shared" si="50"/>
        <v>11.928934010152284</v>
      </c>
      <c r="AV86" s="41">
        <f t="shared" si="51"/>
        <v>12.512690355329948</v>
      </c>
      <c r="AW86" s="63">
        <f t="shared" si="52"/>
        <v>21.37055837563452</v>
      </c>
      <c r="AX86" s="59">
        <f t="shared" si="53"/>
        <v>23.936548223350254</v>
      </c>
    </row>
    <row r="87" spans="1:50" ht="101.5" x14ac:dyDescent="0.35">
      <c r="A87" s="6" t="s">
        <v>216</v>
      </c>
      <c r="B87" s="6" t="s">
        <v>206</v>
      </c>
      <c r="C87" s="6" t="s">
        <v>207</v>
      </c>
      <c r="D87" s="5" t="s">
        <v>28</v>
      </c>
      <c r="E87" s="6" t="s">
        <v>176</v>
      </c>
      <c r="F87" s="5">
        <v>1569</v>
      </c>
      <c r="G87" s="8"/>
      <c r="H87" s="8"/>
      <c r="I87" s="8"/>
      <c r="J87" s="32">
        <v>644.40039999999999</v>
      </c>
      <c r="K87" s="33">
        <v>6444004</v>
      </c>
      <c r="L87" s="34"/>
      <c r="M87" s="34"/>
      <c r="N87" s="34"/>
      <c r="O87" s="34"/>
      <c r="P87" s="34"/>
      <c r="Q87" s="45">
        <v>6937902</v>
      </c>
      <c r="R87" s="32">
        <v>884</v>
      </c>
      <c r="S87" s="33"/>
      <c r="T87" s="34"/>
      <c r="U87" s="34"/>
      <c r="V87" s="34"/>
      <c r="W87" s="34"/>
      <c r="X87" s="34"/>
      <c r="Y87" s="32">
        <v>927.8</v>
      </c>
      <c r="Z87" s="33"/>
      <c r="AA87" s="34"/>
      <c r="AB87" s="34"/>
      <c r="AC87" s="34"/>
      <c r="AD87" s="34"/>
      <c r="AE87" s="34"/>
      <c r="AF87" s="32">
        <v>945.7</v>
      </c>
      <c r="AG87" s="33"/>
      <c r="AH87" s="34"/>
      <c r="AI87" s="34"/>
      <c r="AJ87" s="34"/>
      <c r="AK87" s="34"/>
      <c r="AL87" s="34"/>
      <c r="AM87" s="66">
        <v>1076.8599999999999</v>
      </c>
      <c r="AN87" s="33"/>
      <c r="AO87" s="34"/>
      <c r="AP87" s="34"/>
      <c r="AQ87" s="34"/>
      <c r="AR87" s="34"/>
      <c r="AS87" s="34"/>
      <c r="AT87" s="60">
        <f t="shared" si="49"/>
        <v>41.070771191841935</v>
      </c>
      <c r="AU87" s="41">
        <f t="shared" si="50"/>
        <v>56.341618865519436</v>
      </c>
      <c r="AV87" s="41">
        <f t="shared" si="51"/>
        <v>59.133205863607387</v>
      </c>
      <c r="AW87" s="63">
        <f t="shared" si="52"/>
        <v>60.274059910771193</v>
      </c>
      <c r="AX87" s="59">
        <f t="shared" si="53"/>
        <v>68.633524537922241</v>
      </c>
    </row>
    <row r="88" spans="1:50" ht="29" x14ac:dyDescent="0.35">
      <c r="A88" s="6" t="s">
        <v>23</v>
      </c>
      <c r="B88" s="6" t="s">
        <v>202</v>
      </c>
      <c r="C88" s="6" t="s">
        <v>203</v>
      </c>
      <c r="D88" s="5" t="s">
        <v>23</v>
      </c>
      <c r="E88" s="6" t="s">
        <v>176</v>
      </c>
      <c r="F88" s="5">
        <v>177</v>
      </c>
      <c r="G88" s="8"/>
      <c r="H88" s="8"/>
      <c r="I88" s="8"/>
      <c r="J88" s="32">
        <v>14.2379</v>
      </c>
      <c r="K88" s="33">
        <v>142379</v>
      </c>
      <c r="L88" s="34"/>
      <c r="M88" s="34"/>
      <c r="N88" s="34"/>
      <c r="O88" s="34"/>
      <c r="P88" s="34"/>
      <c r="Q88" s="45">
        <v>192974</v>
      </c>
      <c r="R88" s="32">
        <v>16</v>
      </c>
      <c r="S88" s="33"/>
      <c r="T88" s="34"/>
      <c r="U88" s="34"/>
      <c r="V88" s="34"/>
      <c r="W88" s="34"/>
      <c r="X88" s="34"/>
      <c r="Y88" s="32">
        <v>18.7</v>
      </c>
      <c r="Z88" s="33"/>
      <c r="AA88" s="34"/>
      <c r="AB88" s="34"/>
      <c r="AC88" s="34"/>
      <c r="AD88" s="34"/>
      <c r="AE88" s="34"/>
      <c r="AF88" s="32">
        <v>18.3</v>
      </c>
      <c r="AG88" s="33"/>
      <c r="AH88" s="34"/>
      <c r="AI88" s="34"/>
      <c r="AJ88" s="34"/>
      <c r="AK88" s="34"/>
      <c r="AL88" s="34"/>
      <c r="AM88" s="66">
        <v>23.97</v>
      </c>
      <c r="AN88" s="33"/>
      <c r="AO88" s="34"/>
      <c r="AP88" s="34"/>
      <c r="AQ88" s="34"/>
      <c r="AR88" s="34"/>
      <c r="AS88" s="34"/>
      <c r="AT88" s="60">
        <f t="shared" si="49"/>
        <v>8.0440112994350272</v>
      </c>
      <c r="AU88" s="41">
        <f t="shared" si="50"/>
        <v>9.0395480225988702</v>
      </c>
      <c r="AV88" s="41">
        <f t="shared" si="51"/>
        <v>10.564971751412429</v>
      </c>
      <c r="AW88" s="63">
        <f t="shared" si="52"/>
        <v>10.338983050847459</v>
      </c>
      <c r="AX88" s="59">
        <f t="shared" si="53"/>
        <v>13.542372881355933</v>
      </c>
    </row>
    <row r="89" spans="1:50" ht="43.5" x14ac:dyDescent="0.35">
      <c r="A89" s="6" t="s">
        <v>215</v>
      </c>
      <c r="B89" s="6" t="s">
        <v>187</v>
      </c>
      <c r="C89" s="6" t="s">
        <v>188</v>
      </c>
      <c r="D89" s="5" t="s">
        <v>26</v>
      </c>
      <c r="E89" s="6" t="s">
        <v>179</v>
      </c>
      <c r="F89" s="8"/>
      <c r="G89" s="5">
        <v>107</v>
      </c>
      <c r="H89" s="8"/>
      <c r="I89" s="8"/>
      <c r="J89" s="34"/>
      <c r="K89" s="33">
        <v>4039397</v>
      </c>
      <c r="L89" s="32">
        <v>35.164400000000001</v>
      </c>
      <c r="M89" s="33">
        <v>351644</v>
      </c>
      <c r="N89" s="34"/>
      <c r="O89" s="34"/>
      <c r="P89" s="34"/>
      <c r="Q89" s="47"/>
      <c r="R89" s="34"/>
      <c r="S89" s="33"/>
      <c r="T89" s="32">
        <v>43</v>
      </c>
      <c r="U89" s="33"/>
      <c r="V89" s="34"/>
      <c r="W89" s="34"/>
      <c r="X89" s="34"/>
      <c r="Y89" s="34"/>
      <c r="Z89" s="33"/>
      <c r="AA89" s="32">
        <v>43.3</v>
      </c>
      <c r="AB89" s="33"/>
      <c r="AC89" s="34"/>
      <c r="AD89" s="34"/>
      <c r="AE89" s="34"/>
      <c r="AF89" s="34"/>
      <c r="AG89" s="33"/>
      <c r="AH89" s="32">
        <v>44.3</v>
      </c>
      <c r="AI89" s="33"/>
      <c r="AJ89" s="34"/>
      <c r="AK89" s="34"/>
      <c r="AL89" s="34"/>
      <c r="AM89" s="34"/>
      <c r="AN89" s="33"/>
      <c r="AO89" s="32">
        <v>48.79</v>
      </c>
      <c r="AP89" s="33"/>
      <c r="AQ89" s="34"/>
      <c r="AR89" s="34"/>
      <c r="AS89" s="34"/>
      <c r="AT89" s="60">
        <v>32.863925233644864</v>
      </c>
      <c r="AU89" s="41">
        <v>40.186915887850468</v>
      </c>
      <c r="AV89" s="41">
        <f>AA89/G89*100</f>
        <v>40.467289719626166</v>
      </c>
      <c r="AW89" s="63">
        <f>AH89/G89*100</f>
        <v>41.401869158878505</v>
      </c>
      <c r="AX89" s="59">
        <f>AO89/G89*100</f>
        <v>45.598130841121495</v>
      </c>
    </row>
    <row r="90" spans="1:50" ht="58" x14ac:dyDescent="0.35">
      <c r="A90" s="6" t="s">
        <v>214</v>
      </c>
      <c r="B90" s="6" t="s">
        <v>194</v>
      </c>
      <c r="C90" s="6" t="s">
        <v>195</v>
      </c>
      <c r="D90" s="5" t="s">
        <v>26</v>
      </c>
      <c r="E90" s="6" t="s">
        <v>176</v>
      </c>
      <c r="F90" s="5">
        <v>1507</v>
      </c>
      <c r="G90" s="8"/>
      <c r="H90" s="8"/>
      <c r="I90" s="8"/>
      <c r="J90" s="32">
        <v>414.98660000000001</v>
      </c>
      <c r="K90" s="33">
        <v>4149866</v>
      </c>
      <c r="L90" s="34"/>
      <c r="M90" s="34"/>
      <c r="N90" s="34"/>
      <c r="O90" s="34"/>
      <c r="P90" s="34"/>
      <c r="Q90" s="45">
        <v>0</v>
      </c>
      <c r="R90" s="32">
        <v>498</v>
      </c>
      <c r="S90" s="33"/>
      <c r="T90" s="34"/>
      <c r="U90" s="34"/>
      <c r="V90" s="34"/>
      <c r="W90" s="34"/>
      <c r="X90" s="34"/>
      <c r="Y90" s="32">
        <v>502</v>
      </c>
      <c r="Z90" s="33"/>
      <c r="AA90" s="34"/>
      <c r="AB90" s="34"/>
      <c r="AC90" s="34"/>
      <c r="AD90" s="34"/>
      <c r="AE90" s="34"/>
      <c r="AF90" s="32">
        <v>517.6</v>
      </c>
      <c r="AG90" s="33"/>
      <c r="AH90" s="34"/>
      <c r="AI90" s="34"/>
      <c r="AJ90" s="34"/>
      <c r="AK90" s="34"/>
      <c r="AL90" s="34"/>
      <c r="AM90" s="66">
        <v>514.58000000000004</v>
      </c>
      <c r="AN90" s="33"/>
      <c r="AO90" s="34"/>
      <c r="AP90" s="34"/>
      <c r="AQ90" s="34"/>
      <c r="AR90" s="34"/>
      <c r="AS90" s="34"/>
      <c r="AT90" s="60">
        <f t="shared" ref="AT90:AT91" si="54">J90/F90*100</f>
        <v>27.537266091572661</v>
      </c>
      <c r="AU90" s="41">
        <f t="shared" ref="AU90:AU91" si="55">R90/F90*100</f>
        <v>33.045786330457865</v>
      </c>
      <c r="AV90" s="41">
        <f t="shared" ref="AV90:AV91" si="56">Y90/F90*100</f>
        <v>33.31121433311214</v>
      </c>
      <c r="AW90" s="63">
        <f t="shared" ref="AW90:AW91" si="57">AF90/F90*100</f>
        <v>34.346383543463837</v>
      </c>
      <c r="AX90" s="59">
        <f t="shared" ref="AX90:AX91" si="58">AM90/F90*100</f>
        <v>34.145985401459853</v>
      </c>
    </row>
    <row r="91" spans="1:50" x14ac:dyDescent="0.35">
      <c r="A91" s="6" t="s">
        <v>60</v>
      </c>
      <c r="B91" s="6" t="s">
        <v>59</v>
      </c>
      <c r="C91" s="6" t="s">
        <v>60</v>
      </c>
      <c r="D91" s="7"/>
      <c r="E91" s="6" t="s">
        <v>176</v>
      </c>
      <c r="F91" s="5">
        <v>62</v>
      </c>
      <c r="G91" s="8"/>
      <c r="H91" s="8"/>
      <c r="I91" s="8"/>
      <c r="J91" s="32">
        <v>0</v>
      </c>
      <c r="K91" s="33">
        <v>0</v>
      </c>
      <c r="L91" s="34"/>
      <c r="M91" s="34"/>
      <c r="N91" s="34"/>
      <c r="O91" s="34"/>
      <c r="P91" s="34"/>
      <c r="Q91" s="45">
        <v>0</v>
      </c>
      <c r="R91" s="32">
        <v>0</v>
      </c>
      <c r="S91" s="33"/>
      <c r="T91" s="34"/>
      <c r="U91" s="34"/>
      <c r="V91" s="34"/>
      <c r="W91" s="34"/>
      <c r="X91" s="34"/>
      <c r="Y91" s="32">
        <v>0</v>
      </c>
      <c r="Z91" s="33"/>
      <c r="AA91" s="34"/>
      <c r="AB91" s="34"/>
      <c r="AC91" s="34"/>
      <c r="AD91" s="34"/>
      <c r="AE91" s="34"/>
      <c r="AF91" s="32">
        <v>0</v>
      </c>
      <c r="AG91" s="33"/>
      <c r="AH91" s="34"/>
      <c r="AI91" s="34"/>
      <c r="AJ91" s="34"/>
      <c r="AK91" s="34"/>
      <c r="AL91" s="34"/>
      <c r="AM91" s="64">
        <v>0</v>
      </c>
      <c r="AN91" s="33"/>
      <c r="AO91" s="34"/>
      <c r="AP91" s="34"/>
      <c r="AQ91" s="34"/>
      <c r="AR91" s="34"/>
      <c r="AS91" s="34"/>
      <c r="AT91" s="60">
        <f t="shared" si="54"/>
        <v>0</v>
      </c>
      <c r="AU91" s="41">
        <f t="shared" si="55"/>
        <v>0</v>
      </c>
      <c r="AV91" s="41">
        <f t="shared" si="56"/>
        <v>0</v>
      </c>
      <c r="AW91" s="63">
        <f t="shared" si="57"/>
        <v>0</v>
      </c>
      <c r="AX91" s="59">
        <f t="shared" si="58"/>
        <v>0</v>
      </c>
    </row>
    <row r="92" spans="1:50" x14ac:dyDescent="0.35">
      <c r="A92" s="6" t="s">
        <v>64</v>
      </c>
      <c r="B92" s="6" t="s">
        <v>63</v>
      </c>
      <c r="C92" s="6" t="s">
        <v>64</v>
      </c>
      <c r="D92" s="7"/>
      <c r="E92" s="6" t="s">
        <v>178</v>
      </c>
      <c r="F92" s="8"/>
      <c r="G92" s="8"/>
      <c r="H92" s="8"/>
      <c r="I92" s="5">
        <v>368</v>
      </c>
      <c r="J92" s="34"/>
      <c r="K92" s="34"/>
      <c r="L92" s="34"/>
      <c r="M92" s="34"/>
      <c r="N92" s="34"/>
      <c r="O92" s="33">
        <v>0</v>
      </c>
      <c r="P92" s="32">
        <v>15.829700000000001</v>
      </c>
      <c r="Q92" s="45">
        <v>158297</v>
      </c>
      <c r="R92" s="34"/>
      <c r="S92" s="34"/>
      <c r="T92" s="34"/>
      <c r="U92" s="34"/>
      <c r="V92" s="34"/>
      <c r="W92" s="33"/>
      <c r="X92" s="32">
        <v>30</v>
      </c>
      <c r="Y92" s="34"/>
      <c r="Z92" s="34"/>
      <c r="AA92" s="34"/>
      <c r="AB92" s="34"/>
      <c r="AC92" s="34"/>
      <c r="AD92" s="33"/>
      <c r="AE92" s="32">
        <v>30.7</v>
      </c>
      <c r="AF92" s="34"/>
      <c r="AG92" s="34"/>
      <c r="AH92" s="34"/>
      <c r="AI92" s="34"/>
      <c r="AJ92" s="34"/>
      <c r="AK92" s="33"/>
      <c r="AL92" s="32">
        <v>26</v>
      </c>
      <c r="AM92" s="34"/>
      <c r="AN92" s="34"/>
      <c r="AO92" s="34"/>
      <c r="AP92" s="34"/>
      <c r="AQ92" s="34"/>
      <c r="AR92" s="33"/>
      <c r="AS92" s="64">
        <v>18.690000000000001</v>
      </c>
      <c r="AT92" s="60">
        <v>4.3015489130434785</v>
      </c>
      <c r="AU92" s="41">
        <v>8.1521739130434785</v>
      </c>
      <c r="AV92" s="41">
        <f>AE92/I92*100</f>
        <v>8.3423913043478262</v>
      </c>
      <c r="AW92" s="63">
        <f>AL92/I92*100</f>
        <v>7.0652173913043477</v>
      </c>
      <c r="AX92" s="59">
        <f>AS92/I92*100</f>
        <v>5.0788043478260869</v>
      </c>
    </row>
    <row r="93" spans="1:50" x14ac:dyDescent="0.35">
      <c r="A93" s="6" t="s">
        <v>133</v>
      </c>
      <c r="B93" s="6" t="s">
        <v>132</v>
      </c>
      <c r="C93" s="6" t="s">
        <v>133</v>
      </c>
      <c r="D93" s="7"/>
      <c r="E93" s="6" t="s">
        <v>176</v>
      </c>
      <c r="F93" s="5">
        <v>287</v>
      </c>
      <c r="G93" s="8"/>
      <c r="H93" s="8"/>
      <c r="I93" s="8"/>
      <c r="J93" s="32">
        <v>4.1345000000000001</v>
      </c>
      <c r="K93" s="33">
        <v>41345</v>
      </c>
      <c r="L93" s="34"/>
      <c r="M93" s="34"/>
      <c r="N93" s="34"/>
      <c r="O93" s="34"/>
      <c r="P93" s="34"/>
      <c r="Q93" s="45">
        <v>0</v>
      </c>
      <c r="R93" s="32">
        <v>7</v>
      </c>
      <c r="S93" s="33"/>
      <c r="T93" s="34"/>
      <c r="U93" s="34"/>
      <c r="V93" s="34"/>
      <c r="W93" s="34"/>
      <c r="X93" s="34"/>
      <c r="Y93" s="32">
        <v>7.8</v>
      </c>
      <c r="Z93" s="33"/>
      <c r="AA93" s="34"/>
      <c r="AB93" s="34"/>
      <c r="AC93" s="34"/>
      <c r="AD93" s="34"/>
      <c r="AE93" s="34"/>
      <c r="AF93" s="32">
        <v>7.3</v>
      </c>
      <c r="AG93" s="33"/>
      <c r="AH93" s="34"/>
      <c r="AI93" s="34"/>
      <c r="AJ93" s="34"/>
      <c r="AK93" s="34"/>
      <c r="AL93" s="34"/>
      <c r="AM93" s="64">
        <v>9.0500000000000007</v>
      </c>
      <c r="AN93" s="33"/>
      <c r="AO93" s="34"/>
      <c r="AP93" s="34"/>
      <c r="AQ93" s="34"/>
      <c r="AR93" s="34"/>
      <c r="AS93" s="34"/>
      <c r="AT93" s="60">
        <f>J93/F93*100</f>
        <v>1.4405923344947735</v>
      </c>
      <c r="AU93" s="41">
        <f>R93/F93*100</f>
        <v>2.4390243902439024</v>
      </c>
      <c r="AV93" s="41">
        <f>Y93/F93*100</f>
        <v>2.7177700348432055</v>
      </c>
      <c r="AW93" s="63">
        <f>AF93/F93*100</f>
        <v>2.5435540069686411</v>
      </c>
      <c r="AX93" s="59">
        <f>AM93/F93*100</f>
        <v>3.1533101045296172</v>
      </c>
    </row>
    <row r="94" spans="1:50" x14ac:dyDescent="0.35">
      <c r="A94" s="6" t="s">
        <v>172</v>
      </c>
      <c r="B94" s="6" t="s">
        <v>171</v>
      </c>
      <c r="C94" s="6" t="s">
        <v>172</v>
      </c>
      <c r="D94" s="7"/>
      <c r="E94" s="6" t="s">
        <v>177</v>
      </c>
      <c r="F94" s="8"/>
      <c r="G94" s="8"/>
      <c r="H94" s="5">
        <v>6</v>
      </c>
      <c r="I94" s="8"/>
      <c r="J94" s="34"/>
      <c r="K94" s="34"/>
      <c r="L94" s="34"/>
      <c r="M94" s="34"/>
      <c r="N94" s="32">
        <v>0</v>
      </c>
      <c r="O94" s="33">
        <v>0</v>
      </c>
      <c r="P94" s="54"/>
      <c r="Q94" s="45">
        <v>0</v>
      </c>
      <c r="R94" s="34"/>
      <c r="S94" s="34"/>
      <c r="T94" s="34"/>
      <c r="U94" s="34"/>
      <c r="V94" s="32">
        <v>0</v>
      </c>
      <c r="W94" s="33"/>
      <c r="X94" s="54"/>
      <c r="Y94" s="34"/>
      <c r="Z94" s="34"/>
      <c r="AA94" s="34"/>
      <c r="AB94" s="34"/>
      <c r="AC94" s="32">
        <v>0</v>
      </c>
      <c r="AD94" s="33"/>
      <c r="AE94" s="51"/>
      <c r="AF94" s="34"/>
      <c r="AG94" s="34"/>
      <c r="AH94" s="34"/>
      <c r="AI94" s="34"/>
      <c r="AJ94" s="32">
        <v>0</v>
      </c>
      <c r="AK94" s="33"/>
      <c r="AL94" s="51"/>
      <c r="AM94" s="34"/>
      <c r="AN94" s="34"/>
      <c r="AO94" s="34"/>
      <c r="AP94" s="34"/>
      <c r="AQ94" s="32">
        <v>0</v>
      </c>
      <c r="AR94" s="33"/>
      <c r="AS94" s="51"/>
      <c r="AT94" s="60">
        <v>0</v>
      </c>
      <c r="AU94" s="41">
        <v>0</v>
      </c>
      <c r="AV94" s="41">
        <f>AC94/H94*100</f>
        <v>0</v>
      </c>
      <c r="AW94" s="63">
        <f>AJ94/H94*100</f>
        <v>0</v>
      </c>
      <c r="AX94" s="59">
        <f>AQ94/H94*100</f>
        <v>0</v>
      </c>
    </row>
    <row r="95" spans="1:50" x14ac:dyDescent="0.35">
      <c r="A95" s="6" t="s">
        <v>44</v>
      </c>
      <c r="B95" s="6" t="s">
        <v>43</v>
      </c>
      <c r="C95" s="6" t="s">
        <v>44</v>
      </c>
      <c r="D95" s="7"/>
      <c r="E95" s="6" t="s">
        <v>176</v>
      </c>
      <c r="F95" s="5">
        <v>67</v>
      </c>
      <c r="G95" s="8"/>
      <c r="H95" s="8"/>
      <c r="I95" s="8"/>
      <c r="J95" s="32">
        <v>0</v>
      </c>
      <c r="K95" s="33">
        <v>0</v>
      </c>
      <c r="L95" s="34"/>
      <c r="M95" s="34"/>
      <c r="N95" s="34"/>
      <c r="O95" s="34"/>
      <c r="P95" s="34"/>
      <c r="Q95" s="45">
        <v>0</v>
      </c>
      <c r="R95" s="37">
        <v>0</v>
      </c>
      <c r="S95" s="34"/>
      <c r="T95" s="34"/>
      <c r="U95" s="34"/>
      <c r="V95" s="34"/>
      <c r="W95" s="34"/>
      <c r="X95" s="34"/>
      <c r="Y95" s="37">
        <v>0</v>
      </c>
      <c r="Z95" s="34"/>
      <c r="AA95" s="34"/>
      <c r="AB95" s="34"/>
      <c r="AC95" s="34"/>
      <c r="AD95" s="34"/>
      <c r="AE95" s="34"/>
      <c r="AF95" s="37">
        <v>0</v>
      </c>
      <c r="AG95" s="34"/>
      <c r="AH95" s="34"/>
      <c r="AI95" s="34"/>
      <c r="AJ95" s="34"/>
      <c r="AK95" s="34"/>
      <c r="AL95" s="34"/>
      <c r="AM95" s="64">
        <v>0.5</v>
      </c>
      <c r="AN95" s="34"/>
      <c r="AO95" s="34"/>
      <c r="AP95" s="34"/>
      <c r="AQ95" s="34"/>
      <c r="AR95" s="34"/>
      <c r="AS95" s="34"/>
      <c r="AT95" s="60">
        <f t="shared" ref="AT95:AT97" si="59">J95/F95*100</f>
        <v>0</v>
      </c>
      <c r="AU95" s="41">
        <f t="shared" ref="AU95:AU97" si="60">R95/F95*100</f>
        <v>0</v>
      </c>
      <c r="AV95" s="41">
        <f t="shared" ref="AV95:AV97" si="61">Y95/F95*100</f>
        <v>0</v>
      </c>
      <c r="AW95" s="63">
        <f t="shared" ref="AW95:AW97" si="62">AF95/F95*100</f>
        <v>0</v>
      </c>
      <c r="AX95" s="59">
        <f t="shared" ref="AX95:AX97" si="63">AM95/F95*100</f>
        <v>0.74626865671641784</v>
      </c>
    </row>
    <row r="96" spans="1:50" x14ac:dyDescent="0.35">
      <c r="A96" s="6" t="s">
        <v>102</v>
      </c>
      <c r="B96" s="6" t="s">
        <v>101</v>
      </c>
      <c r="C96" s="6" t="s">
        <v>102</v>
      </c>
      <c r="D96" s="7"/>
      <c r="E96" s="6" t="s">
        <v>176</v>
      </c>
      <c r="F96" s="5">
        <v>74</v>
      </c>
      <c r="G96" s="8"/>
      <c r="H96" s="8"/>
      <c r="I96" s="8"/>
      <c r="J96" s="32">
        <v>0</v>
      </c>
      <c r="K96" s="33">
        <v>0</v>
      </c>
      <c r="L96" s="34"/>
      <c r="M96" s="34"/>
      <c r="N96" s="34"/>
      <c r="O96" s="34"/>
      <c r="P96" s="34"/>
      <c r="Q96" s="45">
        <v>0</v>
      </c>
      <c r="R96" s="32">
        <v>0</v>
      </c>
      <c r="S96" s="33"/>
      <c r="T96" s="34"/>
      <c r="U96" s="34"/>
      <c r="V96" s="34"/>
      <c r="W96" s="34"/>
      <c r="X96" s="34"/>
      <c r="Y96" s="32">
        <v>0</v>
      </c>
      <c r="Z96" s="33"/>
      <c r="AA96" s="34"/>
      <c r="AB96" s="34"/>
      <c r="AC96" s="34"/>
      <c r="AD96" s="34"/>
      <c r="AE96" s="34"/>
      <c r="AF96" s="32">
        <v>0</v>
      </c>
      <c r="AG96" s="33"/>
      <c r="AH96" s="34"/>
      <c r="AI96" s="34"/>
      <c r="AJ96" s="34"/>
      <c r="AK96" s="34"/>
      <c r="AL96" s="34"/>
      <c r="AM96" s="32">
        <v>0</v>
      </c>
      <c r="AN96" s="33"/>
      <c r="AO96" s="34"/>
      <c r="AP96" s="34"/>
      <c r="AQ96" s="34"/>
      <c r="AR96" s="34"/>
      <c r="AS96" s="34"/>
      <c r="AT96" s="60">
        <f t="shared" si="59"/>
        <v>0</v>
      </c>
      <c r="AU96" s="41">
        <f t="shared" si="60"/>
        <v>0</v>
      </c>
      <c r="AV96" s="41">
        <f t="shared" si="61"/>
        <v>0</v>
      </c>
      <c r="AW96" s="63">
        <f t="shared" si="62"/>
        <v>0</v>
      </c>
      <c r="AX96" s="59">
        <f t="shared" si="63"/>
        <v>0</v>
      </c>
    </row>
    <row r="97" spans="1:50" x14ac:dyDescent="0.35">
      <c r="A97" s="6" t="s">
        <v>155</v>
      </c>
      <c r="B97" s="6" t="s">
        <v>154</v>
      </c>
      <c r="C97" s="6" t="s">
        <v>155</v>
      </c>
      <c r="D97" s="7"/>
      <c r="E97" s="6" t="s">
        <v>176</v>
      </c>
      <c r="F97" s="5">
        <v>126</v>
      </c>
      <c r="G97" s="8"/>
      <c r="H97" s="8"/>
      <c r="I97" s="8"/>
      <c r="J97" s="32">
        <v>8.2335999999999991</v>
      </c>
      <c r="K97" s="33">
        <v>82336</v>
      </c>
      <c r="L97" s="34"/>
      <c r="M97" s="34"/>
      <c r="N97" s="34"/>
      <c r="O97" s="34"/>
      <c r="P97" s="34"/>
      <c r="Q97" s="45">
        <v>0</v>
      </c>
      <c r="R97" s="32">
        <v>3</v>
      </c>
      <c r="S97" s="33"/>
      <c r="T97" s="34"/>
      <c r="U97" s="34"/>
      <c r="V97" s="34"/>
      <c r="W97" s="34"/>
      <c r="X97" s="34"/>
      <c r="Y97" s="32">
        <v>3.1</v>
      </c>
      <c r="Z97" s="33"/>
      <c r="AA97" s="34"/>
      <c r="AB97" s="34"/>
      <c r="AC97" s="34"/>
      <c r="AD97" s="34"/>
      <c r="AE97" s="34"/>
      <c r="AF97" s="32">
        <v>3.1</v>
      </c>
      <c r="AG97" s="33"/>
      <c r="AH97" s="34"/>
      <c r="AI97" s="34"/>
      <c r="AJ97" s="34"/>
      <c r="AK97" s="34"/>
      <c r="AL97" s="34"/>
      <c r="AM97" s="64">
        <v>2.94</v>
      </c>
      <c r="AN97" s="33"/>
      <c r="AO97" s="34"/>
      <c r="AP97" s="34"/>
      <c r="AQ97" s="34"/>
      <c r="AR97" s="34"/>
      <c r="AS97" s="34"/>
      <c r="AT97" s="60">
        <f t="shared" si="59"/>
        <v>6.5346031746031734</v>
      </c>
      <c r="AU97" s="41">
        <f t="shared" si="60"/>
        <v>2.3809523809523809</v>
      </c>
      <c r="AV97" s="41">
        <f t="shared" si="61"/>
        <v>2.4603174603174605</v>
      </c>
      <c r="AW97" s="63">
        <f t="shared" si="62"/>
        <v>2.4603174603174605</v>
      </c>
      <c r="AX97" s="59">
        <f t="shared" si="63"/>
        <v>2.3333333333333335</v>
      </c>
    </row>
    <row r="98" spans="1:50" x14ac:dyDescent="0.35">
      <c r="A98" s="6" t="s">
        <v>14</v>
      </c>
      <c r="B98" s="6" t="s">
        <v>13</v>
      </c>
      <c r="C98" s="6" t="s">
        <v>14</v>
      </c>
      <c r="D98" s="7"/>
      <c r="E98" s="6" t="s">
        <v>179</v>
      </c>
      <c r="F98" s="8"/>
      <c r="G98" s="5">
        <v>25</v>
      </c>
      <c r="H98" s="8"/>
      <c r="I98" s="8"/>
      <c r="J98" s="34"/>
      <c r="K98" s="33">
        <v>0</v>
      </c>
      <c r="L98" s="32">
        <v>1.9540999999999999</v>
      </c>
      <c r="M98" s="33">
        <v>19541</v>
      </c>
      <c r="N98" s="34"/>
      <c r="O98" s="34"/>
      <c r="P98" s="34"/>
      <c r="Q98" s="45">
        <v>0</v>
      </c>
      <c r="R98" s="34"/>
      <c r="S98" s="33"/>
      <c r="T98" s="32">
        <v>2</v>
      </c>
      <c r="U98" s="33">
        <v>19541</v>
      </c>
      <c r="V98" s="34"/>
      <c r="W98" s="34"/>
      <c r="X98" s="34"/>
      <c r="Y98" s="34"/>
      <c r="Z98" s="33"/>
      <c r="AA98" s="32">
        <v>1.6</v>
      </c>
      <c r="AB98" s="33"/>
      <c r="AC98" s="34"/>
      <c r="AD98" s="34"/>
      <c r="AE98" s="34"/>
      <c r="AF98" s="34"/>
      <c r="AG98" s="33"/>
      <c r="AH98" s="32">
        <v>0.5</v>
      </c>
      <c r="AI98" s="33"/>
      <c r="AJ98" s="34"/>
      <c r="AK98" s="34"/>
      <c r="AL98" s="34"/>
      <c r="AM98" s="34"/>
      <c r="AN98" s="33"/>
      <c r="AO98" s="64">
        <v>0.26</v>
      </c>
      <c r="AP98" s="33"/>
      <c r="AQ98" s="34"/>
      <c r="AR98" s="34"/>
      <c r="AS98" s="34"/>
      <c r="AT98" s="60">
        <v>7.8163999999999998</v>
      </c>
      <c r="AU98" s="41">
        <v>8</v>
      </c>
      <c r="AV98" s="41">
        <f>AA98/G98*100</f>
        <v>6.4</v>
      </c>
      <c r="AW98" s="63">
        <f>AH98/G98*100</f>
        <v>2</v>
      </c>
      <c r="AX98" s="59">
        <f>AO98/G98*100</f>
        <v>1.04</v>
      </c>
    </row>
    <row r="99" spans="1:50" x14ac:dyDescent="0.35">
      <c r="A99" s="6" t="s">
        <v>130</v>
      </c>
      <c r="B99" s="6" t="s">
        <v>129</v>
      </c>
      <c r="C99" s="6" t="s">
        <v>130</v>
      </c>
      <c r="D99" s="7"/>
      <c r="E99" s="6" t="s">
        <v>176</v>
      </c>
      <c r="F99" s="5">
        <v>36</v>
      </c>
      <c r="G99" s="8"/>
      <c r="H99" s="8"/>
      <c r="I99" s="8"/>
      <c r="J99" s="32">
        <v>0</v>
      </c>
      <c r="K99" s="33">
        <v>0</v>
      </c>
      <c r="L99" s="34"/>
      <c r="M99" s="34"/>
      <c r="N99" s="34"/>
      <c r="O99" s="34"/>
      <c r="P99" s="34"/>
      <c r="Q99" s="45">
        <v>0</v>
      </c>
      <c r="R99" s="32">
        <v>2</v>
      </c>
      <c r="S99" s="33"/>
      <c r="T99" s="34"/>
      <c r="U99" s="34"/>
      <c r="V99" s="34"/>
      <c r="W99" s="34"/>
      <c r="X99" s="34"/>
      <c r="Y99" s="32">
        <v>1.9</v>
      </c>
      <c r="Z99" s="33"/>
      <c r="AA99" s="34"/>
      <c r="AB99" s="34"/>
      <c r="AC99" s="34"/>
      <c r="AD99" s="34"/>
      <c r="AE99" s="34"/>
      <c r="AF99" s="32">
        <v>2.2000000000000002</v>
      </c>
      <c r="AG99" s="33"/>
      <c r="AH99" s="34"/>
      <c r="AI99" s="34"/>
      <c r="AJ99" s="34"/>
      <c r="AK99" s="34"/>
      <c r="AL99" s="34"/>
      <c r="AM99" s="64">
        <v>2.33</v>
      </c>
      <c r="AN99" s="33"/>
      <c r="AO99" s="34"/>
      <c r="AP99" s="34"/>
      <c r="AQ99" s="34"/>
      <c r="AR99" s="34"/>
      <c r="AS99" s="34"/>
      <c r="AT99" s="60">
        <f t="shared" ref="AT99:AT105" si="64">J99/F99*100</f>
        <v>0</v>
      </c>
      <c r="AU99" s="41">
        <f t="shared" ref="AU99:AU105" si="65">R99/F99*100</f>
        <v>5.5555555555555554</v>
      </c>
      <c r="AV99" s="41">
        <f t="shared" ref="AV99:AV105" si="66">Y99/F99*100</f>
        <v>5.2777777777777777</v>
      </c>
      <c r="AW99" s="63">
        <f t="shared" ref="AW99:AW105" si="67">AF99/F99*100</f>
        <v>6.1111111111111116</v>
      </c>
      <c r="AX99" s="59">
        <f t="shared" ref="AX99:AX105" si="68">AM99/F99*100</f>
        <v>6.4722222222222223</v>
      </c>
    </row>
    <row r="100" spans="1:50" ht="29" x14ac:dyDescent="0.35">
      <c r="A100" s="6" t="s">
        <v>163</v>
      </c>
      <c r="B100" s="6" t="s">
        <v>162</v>
      </c>
      <c r="C100" s="6" t="s">
        <v>163</v>
      </c>
      <c r="D100" s="7"/>
      <c r="E100" s="6" t="s">
        <v>176</v>
      </c>
      <c r="F100" s="5">
        <v>25</v>
      </c>
      <c r="G100" s="8"/>
      <c r="H100" s="8"/>
      <c r="I100" s="8"/>
      <c r="J100" s="32">
        <v>0</v>
      </c>
      <c r="K100" s="33">
        <v>0</v>
      </c>
      <c r="L100" s="34"/>
      <c r="M100" s="34"/>
      <c r="N100" s="34"/>
      <c r="O100" s="34"/>
      <c r="P100" s="34"/>
      <c r="Q100" s="45">
        <v>0</v>
      </c>
      <c r="R100" s="32">
        <v>1</v>
      </c>
      <c r="S100" s="33"/>
      <c r="T100" s="34"/>
      <c r="U100" s="34"/>
      <c r="V100" s="34"/>
      <c r="W100" s="34"/>
      <c r="X100" s="34"/>
      <c r="Y100" s="32">
        <v>1.1000000000000001</v>
      </c>
      <c r="Z100" s="33"/>
      <c r="AA100" s="34"/>
      <c r="AB100" s="34"/>
      <c r="AC100" s="34"/>
      <c r="AD100" s="34"/>
      <c r="AE100" s="34"/>
      <c r="AF100" s="32">
        <v>1.1000000000000001</v>
      </c>
      <c r="AG100" s="33"/>
      <c r="AH100" s="34"/>
      <c r="AI100" s="34"/>
      <c r="AJ100" s="34"/>
      <c r="AK100" s="34"/>
      <c r="AL100" s="34"/>
      <c r="AM100" s="64">
        <v>1.08</v>
      </c>
      <c r="AN100" s="33"/>
      <c r="AO100" s="34"/>
      <c r="AP100" s="34"/>
      <c r="AQ100" s="34"/>
      <c r="AR100" s="34"/>
      <c r="AS100" s="34"/>
      <c r="AT100" s="60">
        <f t="shared" si="64"/>
        <v>0</v>
      </c>
      <c r="AU100" s="41">
        <f t="shared" si="65"/>
        <v>4</v>
      </c>
      <c r="AV100" s="41">
        <f t="shared" si="66"/>
        <v>4.4000000000000004</v>
      </c>
      <c r="AW100" s="63">
        <f t="shared" si="67"/>
        <v>4.4000000000000004</v>
      </c>
      <c r="AX100" s="59">
        <f t="shared" si="68"/>
        <v>4.32</v>
      </c>
    </row>
    <row r="101" spans="1:50" x14ac:dyDescent="0.35">
      <c r="A101" s="6" t="s">
        <v>78</v>
      </c>
      <c r="B101" s="6" t="s">
        <v>77</v>
      </c>
      <c r="C101" s="6" t="s">
        <v>78</v>
      </c>
      <c r="D101" s="7"/>
      <c r="E101" s="6" t="s">
        <v>176</v>
      </c>
      <c r="F101" s="5">
        <v>122</v>
      </c>
      <c r="G101" s="8"/>
      <c r="H101" s="8"/>
      <c r="I101" s="8"/>
      <c r="J101" s="32">
        <v>6.1007999999999996</v>
      </c>
      <c r="K101" s="33">
        <v>61008</v>
      </c>
      <c r="L101" s="34"/>
      <c r="M101" s="34"/>
      <c r="N101" s="34"/>
      <c r="O101" s="34"/>
      <c r="P101" s="34"/>
      <c r="Q101" s="45">
        <v>0</v>
      </c>
      <c r="R101" s="32">
        <v>8</v>
      </c>
      <c r="S101" s="33"/>
      <c r="T101" s="34"/>
      <c r="U101" s="34"/>
      <c r="V101" s="34"/>
      <c r="W101" s="34"/>
      <c r="X101" s="34"/>
      <c r="Y101" s="32">
        <v>7.8</v>
      </c>
      <c r="Z101" s="33"/>
      <c r="AA101" s="34"/>
      <c r="AB101" s="34"/>
      <c r="AC101" s="34"/>
      <c r="AD101" s="34"/>
      <c r="AE101" s="34"/>
      <c r="AF101" s="32">
        <v>7.7</v>
      </c>
      <c r="AG101" s="33"/>
      <c r="AH101" s="34"/>
      <c r="AI101" s="34"/>
      <c r="AJ101" s="34"/>
      <c r="AK101" s="34"/>
      <c r="AL101" s="34"/>
      <c r="AM101" s="64">
        <v>5.95</v>
      </c>
      <c r="AN101" s="33"/>
      <c r="AO101" s="34"/>
      <c r="AP101" s="34"/>
      <c r="AQ101" s="34"/>
      <c r="AR101" s="34"/>
      <c r="AS101" s="34"/>
      <c r="AT101" s="60">
        <f t="shared" si="64"/>
        <v>5.0006557377049177</v>
      </c>
      <c r="AU101" s="41">
        <f t="shared" si="65"/>
        <v>6.557377049180328</v>
      </c>
      <c r="AV101" s="41">
        <f t="shared" si="66"/>
        <v>6.3934426229508192</v>
      </c>
      <c r="AW101" s="63">
        <f t="shared" si="67"/>
        <v>6.3114754098360661</v>
      </c>
      <c r="AX101" s="59">
        <f t="shared" si="68"/>
        <v>4.8770491803278695</v>
      </c>
    </row>
    <row r="102" spans="1:50" ht="29" x14ac:dyDescent="0.35">
      <c r="A102" s="6" t="s">
        <v>94</v>
      </c>
      <c r="B102" s="6" t="s">
        <v>93</v>
      </c>
      <c r="C102" s="6" t="s">
        <v>94</v>
      </c>
      <c r="D102" s="7"/>
      <c r="E102" s="6" t="s">
        <v>176</v>
      </c>
      <c r="F102" s="5">
        <v>2</v>
      </c>
      <c r="G102" s="8"/>
      <c r="H102" s="8"/>
      <c r="I102" s="8"/>
      <c r="J102" s="32">
        <v>0</v>
      </c>
      <c r="K102" s="33">
        <v>0</v>
      </c>
      <c r="L102" s="34"/>
      <c r="M102" s="34"/>
      <c r="N102" s="34"/>
      <c r="O102" s="34"/>
      <c r="P102" s="34"/>
      <c r="Q102" s="45">
        <v>0</v>
      </c>
      <c r="R102" s="32">
        <v>0</v>
      </c>
      <c r="S102" s="33"/>
      <c r="T102" s="34"/>
      <c r="U102" s="34"/>
      <c r="V102" s="34"/>
      <c r="W102" s="34"/>
      <c r="X102" s="34"/>
      <c r="Y102" s="32">
        <v>0</v>
      </c>
      <c r="Z102" s="33"/>
      <c r="AA102" s="34"/>
      <c r="AB102" s="34"/>
      <c r="AC102" s="34"/>
      <c r="AD102" s="34"/>
      <c r="AE102" s="34"/>
      <c r="AF102" s="32">
        <v>0</v>
      </c>
      <c r="AG102" s="33"/>
      <c r="AH102" s="34"/>
      <c r="AI102" s="34"/>
      <c r="AJ102" s="34"/>
      <c r="AK102" s="34"/>
      <c r="AL102" s="34"/>
      <c r="AM102" s="64">
        <v>0</v>
      </c>
      <c r="AN102" s="33"/>
      <c r="AO102" s="34"/>
      <c r="AP102" s="34"/>
      <c r="AQ102" s="34"/>
      <c r="AR102" s="34"/>
      <c r="AS102" s="34"/>
      <c r="AT102" s="60">
        <f t="shared" si="64"/>
        <v>0</v>
      </c>
      <c r="AU102" s="41">
        <f t="shared" si="65"/>
        <v>0</v>
      </c>
      <c r="AV102" s="41">
        <f t="shared" si="66"/>
        <v>0</v>
      </c>
      <c r="AW102" s="63">
        <f t="shared" si="67"/>
        <v>0</v>
      </c>
      <c r="AX102" s="59">
        <f t="shared" si="68"/>
        <v>0</v>
      </c>
    </row>
    <row r="103" spans="1:50" x14ac:dyDescent="0.35">
      <c r="A103" s="6" t="s">
        <v>80</v>
      </c>
      <c r="B103" s="6" t="s">
        <v>79</v>
      </c>
      <c r="C103" s="6" t="s">
        <v>80</v>
      </c>
      <c r="D103" s="7"/>
      <c r="E103" s="6" t="s">
        <v>176</v>
      </c>
      <c r="F103" s="5">
        <v>184</v>
      </c>
      <c r="G103" s="8"/>
      <c r="H103" s="8"/>
      <c r="I103" s="8"/>
      <c r="J103" s="32">
        <v>0</v>
      </c>
      <c r="K103" s="33">
        <v>0</v>
      </c>
      <c r="L103" s="34"/>
      <c r="M103" s="34"/>
      <c r="N103" s="34"/>
      <c r="O103" s="34"/>
      <c r="P103" s="34"/>
      <c r="Q103" s="45">
        <v>0</v>
      </c>
      <c r="R103" s="32">
        <v>0</v>
      </c>
      <c r="S103" s="33"/>
      <c r="T103" s="34"/>
      <c r="U103" s="34"/>
      <c r="V103" s="34"/>
      <c r="W103" s="34"/>
      <c r="X103" s="34"/>
      <c r="Y103" s="32">
        <v>0</v>
      </c>
      <c r="Z103" s="33"/>
      <c r="AA103" s="34"/>
      <c r="AB103" s="34"/>
      <c r="AC103" s="34"/>
      <c r="AD103" s="34"/>
      <c r="AE103" s="34"/>
      <c r="AF103" s="32">
        <v>0</v>
      </c>
      <c r="AG103" s="33"/>
      <c r="AH103" s="34"/>
      <c r="AI103" s="34"/>
      <c r="AJ103" s="34"/>
      <c r="AK103" s="34"/>
      <c r="AL103" s="34"/>
      <c r="AM103" s="64">
        <v>0</v>
      </c>
      <c r="AN103" s="33"/>
      <c r="AO103" s="34"/>
      <c r="AP103" s="34"/>
      <c r="AQ103" s="34"/>
      <c r="AR103" s="34"/>
      <c r="AS103" s="34"/>
      <c r="AT103" s="60">
        <f t="shared" si="64"/>
        <v>0</v>
      </c>
      <c r="AU103" s="41">
        <f t="shared" si="65"/>
        <v>0</v>
      </c>
      <c r="AV103" s="41">
        <f t="shared" si="66"/>
        <v>0</v>
      </c>
      <c r="AW103" s="63">
        <f t="shared" si="67"/>
        <v>0</v>
      </c>
      <c r="AX103" s="59">
        <f t="shared" si="68"/>
        <v>0</v>
      </c>
    </row>
    <row r="104" spans="1:50" x14ac:dyDescent="0.35">
      <c r="A104" s="6" t="s">
        <v>108</v>
      </c>
      <c r="B104" s="6" t="s">
        <v>107</v>
      </c>
      <c r="C104" s="6" t="s">
        <v>108</v>
      </c>
      <c r="D104" s="7"/>
      <c r="E104" s="6" t="s">
        <v>176</v>
      </c>
      <c r="F104" s="5">
        <v>1</v>
      </c>
      <c r="G104" s="8"/>
      <c r="H104" s="8"/>
      <c r="I104" s="8"/>
      <c r="J104" s="32">
        <v>3.2563</v>
      </c>
      <c r="K104" s="33">
        <v>32563</v>
      </c>
      <c r="L104" s="34"/>
      <c r="M104" s="34"/>
      <c r="N104" s="34"/>
      <c r="O104" s="34"/>
      <c r="P104" s="34"/>
      <c r="Q104" s="45">
        <v>0</v>
      </c>
      <c r="R104" s="32">
        <v>3</v>
      </c>
      <c r="S104" s="33"/>
      <c r="T104" s="34"/>
      <c r="U104" s="34"/>
      <c r="V104" s="34"/>
      <c r="W104" s="34"/>
      <c r="X104" s="34"/>
      <c r="Y104" s="32">
        <v>2.7</v>
      </c>
      <c r="Z104" s="33"/>
      <c r="AA104" s="34"/>
      <c r="AB104" s="34"/>
      <c r="AC104" s="34"/>
      <c r="AD104" s="34"/>
      <c r="AE104" s="34"/>
      <c r="AF104" s="32">
        <v>3.3</v>
      </c>
      <c r="AG104" s="33"/>
      <c r="AH104" s="34"/>
      <c r="AI104" s="34"/>
      <c r="AJ104" s="34"/>
      <c r="AK104" s="34"/>
      <c r="AL104" s="34"/>
      <c r="AM104" s="64">
        <v>3.31</v>
      </c>
      <c r="AN104" s="33"/>
      <c r="AO104" s="34"/>
      <c r="AP104" s="34"/>
      <c r="AQ104" s="34"/>
      <c r="AR104" s="34"/>
      <c r="AS104" s="34"/>
      <c r="AT104" s="60">
        <f t="shared" si="64"/>
        <v>325.63</v>
      </c>
      <c r="AU104" s="41">
        <f t="shared" si="65"/>
        <v>300</v>
      </c>
      <c r="AV104" s="41">
        <f t="shared" si="66"/>
        <v>270</v>
      </c>
      <c r="AW104" s="63">
        <f t="shared" si="67"/>
        <v>330</v>
      </c>
      <c r="AX104" s="59">
        <f t="shared" si="68"/>
        <v>331</v>
      </c>
    </row>
    <row r="105" spans="1:50" x14ac:dyDescent="0.35">
      <c r="A105" s="6" t="s">
        <v>56</v>
      </c>
      <c r="B105" s="6" t="s">
        <v>55</v>
      </c>
      <c r="C105" s="6" t="s">
        <v>56</v>
      </c>
      <c r="D105" s="7"/>
      <c r="E105" s="6" t="s">
        <v>176</v>
      </c>
      <c r="F105" s="5">
        <v>26</v>
      </c>
      <c r="G105" s="8"/>
      <c r="H105" s="8"/>
      <c r="I105" s="8"/>
      <c r="J105" s="32">
        <v>0</v>
      </c>
      <c r="K105" s="33">
        <v>0</v>
      </c>
      <c r="L105" s="34"/>
      <c r="M105" s="34"/>
      <c r="N105" s="34"/>
      <c r="O105" s="34"/>
      <c r="P105" s="34"/>
      <c r="Q105" s="45">
        <v>0</v>
      </c>
      <c r="R105" s="32">
        <v>0</v>
      </c>
      <c r="S105" s="33"/>
      <c r="T105" s="34"/>
      <c r="U105" s="34"/>
      <c r="V105" s="34"/>
      <c r="W105" s="34"/>
      <c r="X105" s="34"/>
      <c r="Y105" s="32">
        <v>0</v>
      </c>
      <c r="Z105" s="33"/>
      <c r="AA105" s="34"/>
      <c r="AB105" s="34"/>
      <c r="AC105" s="34"/>
      <c r="AD105" s="34"/>
      <c r="AE105" s="34"/>
      <c r="AF105" s="32">
        <v>0</v>
      </c>
      <c r="AG105" s="33"/>
      <c r="AH105" s="34"/>
      <c r="AI105" s="34"/>
      <c r="AJ105" s="34"/>
      <c r="AK105" s="34"/>
      <c r="AL105" s="34"/>
      <c r="AM105" s="64">
        <v>0</v>
      </c>
      <c r="AN105" s="33"/>
      <c r="AO105" s="34"/>
      <c r="AP105" s="34"/>
      <c r="AQ105" s="34"/>
      <c r="AR105" s="34"/>
      <c r="AS105" s="34"/>
      <c r="AT105" s="60">
        <f t="shared" si="64"/>
        <v>0</v>
      </c>
      <c r="AU105" s="41">
        <f t="shared" si="65"/>
        <v>0</v>
      </c>
      <c r="AV105" s="41">
        <f t="shared" si="66"/>
        <v>0</v>
      </c>
      <c r="AW105" s="63">
        <f t="shared" si="67"/>
        <v>0</v>
      </c>
      <c r="AX105" s="59">
        <f t="shared" si="68"/>
        <v>0</v>
      </c>
    </row>
    <row r="106" spans="1:50" ht="15" customHeight="1" x14ac:dyDescent="0.35">
      <c r="A106" s="80" t="s">
        <v>237</v>
      </c>
      <c r="B106" s="81"/>
      <c r="C106" s="81"/>
      <c r="D106" s="81"/>
      <c r="E106" s="81"/>
      <c r="F106" s="18">
        <f t="shared" ref="F106:Q106" si="69">SUM(F4:F105)</f>
        <v>20039</v>
      </c>
      <c r="G106" s="18">
        <f t="shared" si="69"/>
        <v>1448</v>
      </c>
      <c r="H106" s="18">
        <f t="shared" si="69"/>
        <v>77</v>
      </c>
      <c r="I106" s="18">
        <f t="shared" si="69"/>
        <v>3151</v>
      </c>
      <c r="J106" s="18">
        <f t="shared" si="69"/>
        <v>2880.0109000000007</v>
      </c>
      <c r="K106" s="18">
        <f t="shared" si="69"/>
        <v>37485816</v>
      </c>
      <c r="L106" s="18">
        <f t="shared" si="69"/>
        <v>440.39549999999997</v>
      </c>
      <c r="M106" s="18">
        <f t="shared" si="69"/>
        <v>3893955</v>
      </c>
      <c r="N106" s="18">
        <f t="shared" si="69"/>
        <v>14</v>
      </c>
      <c r="O106" s="18">
        <f t="shared" si="69"/>
        <v>136440</v>
      </c>
      <c r="P106" s="18">
        <f t="shared" si="69"/>
        <v>1054.9270999999999</v>
      </c>
      <c r="Q106" s="18">
        <f t="shared" si="69"/>
        <v>23830276</v>
      </c>
      <c r="R106" s="18">
        <f>SUM(R4:R105)</f>
        <v>3773</v>
      </c>
      <c r="S106" s="18">
        <f t="shared" ref="S106:X106" si="70">SUM(S4:S105)</f>
        <v>0</v>
      </c>
      <c r="T106" s="18">
        <f t="shared" si="70"/>
        <v>591</v>
      </c>
      <c r="U106" s="18">
        <f t="shared" si="70"/>
        <v>19541</v>
      </c>
      <c r="V106" s="18">
        <f t="shared" si="70"/>
        <v>15</v>
      </c>
      <c r="W106" s="18">
        <f t="shared" si="70"/>
        <v>0</v>
      </c>
      <c r="X106" s="18">
        <f t="shared" si="70"/>
        <v>1262</v>
      </c>
      <c r="Y106" s="18">
        <f>SUM(Y4:Y105)</f>
        <v>3873.4</v>
      </c>
      <c r="Z106" s="18">
        <f t="shared" ref="Z106:AE106" si="71">SUM(Z4:Z105)</f>
        <v>0</v>
      </c>
      <c r="AA106" s="18">
        <f t="shared" si="71"/>
        <v>614.09999999999991</v>
      </c>
      <c r="AB106" s="18">
        <f t="shared" si="71"/>
        <v>0</v>
      </c>
      <c r="AC106" s="18">
        <f t="shared" si="71"/>
        <v>15</v>
      </c>
      <c r="AD106" s="18">
        <f t="shared" si="71"/>
        <v>0</v>
      </c>
      <c r="AE106" s="18">
        <f t="shared" si="71"/>
        <v>1297.0999999999999</v>
      </c>
      <c r="AF106" s="67">
        <f>SUM(AF4:AF105)</f>
        <v>4663.8000000000011</v>
      </c>
      <c r="AG106" s="67">
        <f t="shared" ref="AG106:AL106" si="72">SUM(AG4:AG105)</f>
        <v>0</v>
      </c>
      <c r="AH106" s="67">
        <f t="shared" si="72"/>
        <v>621.5</v>
      </c>
      <c r="AI106" s="67">
        <f t="shared" si="72"/>
        <v>0</v>
      </c>
      <c r="AJ106" s="67">
        <f t="shared" si="72"/>
        <v>14.8</v>
      </c>
      <c r="AK106" s="67">
        <f t="shared" si="72"/>
        <v>0</v>
      </c>
      <c r="AL106" s="67">
        <f t="shared" si="72"/>
        <v>1329.5</v>
      </c>
      <c r="AM106" s="67">
        <f>SUM(AM4:AM105)</f>
        <v>5243.7999999999993</v>
      </c>
      <c r="AN106" s="67">
        <f t="shared" ref="AN106:AS106" si="73">SUM(AN4:AN105)</f>
        <v>0</v>
      </c>
      <c r="AO106" s="67">
        <f t="shared" si="73"/>
        <v>631.9899999999999</v>
      </c>
      <c r="AP106" s="67">
        <f t="shared" si="73"/>
        <v>0</v>
      </c>
      <c r="AQ106" s="67">
        <f t="shared" si="73"/>
        <v>14.77</v>
      </c>
      <c r="AR106" s="67">
        <f t="shared" si="73"/>
        <v>0</v>
      </c>
      <c r="AS106" s="67">
        <f t="shared" si="73"/>
        <v>1388.0700000000002</v>
      </c>
      <c r="AV106" s="50"/>
    </row>
    <row r="107" spans="1:50" x14ac:dyDescent="0.35">
      <c r="A107" s="82" t="s">
        <v>229</v>
      </c>
      <c r="B107" s="83"/>
      <c r="C107" s="83"/>
      <c r="D107" s="83"/>
      <c r="E107" s="83"/>
      <c r="F107" s="58">
        <v>1</v>
      </c>
      <c r="G107" s="19">
        <v>1</v>
      </c>
      <c r="H107" s="19">
        <v>1</v>
      </c>
      <c r="I107" s="19">
        <v>1</v>
      </c>
      <c r="J107" s="19">
        <f>J106/F106</f>
        <v>0.14372029043365442</v>
      </c>
      <c r="K107" s="20"/>
      <c r="L107" s="19">
        <f>L106/G106</f>
        <v>0.30414053867403312</v>
      </c>
      <c r="M107" s="20"/>
      <c r="N107" s="19">
        <f>N106/H106</f>
        <v>0.18181818181818182</v>
      </c>
      <c r="O107" s="20"/>
      <c r="P107" s="19">
        <f>P106/I106</f>
        <v>0.33479120913995553</v>
      </c>
      <c r="Q107" s="20"/>
      <c r="R107" s="19">
        <f>R106/F106</f>
        <v>0.18828284844553123</v>
      </c>
      <c r="S107" s="20"/>
      <c r="T107" s="19">
        <f>T106/G106</f>
        <v>0.40814917127071826</v>
      </c>
      <c r="U107" s="20"/>
      <c r="V107" s="19">
        <f>V106/H106</f>
        <v>0.19480519480519481</v>
      </c>
      <c r="W107" s="20"/>
      <c r="X107" s="19">
        <f>X106/I106</f>
        <v>0.40050777530942561</v>
      </c>
      <c r="Y107" s="19">
        <f>Y106/F106</f>
        <v>0.19329307849693098</v>
      </c>
      <c r="Z107" s="20"/>
      <c r="AA107" s="19">
        <f>AA106/G106</f>
        <v>0.42410220994475134</v>
      </c>
      <c r="AB107" s="20"/>
      <c r="AC107" s="19">
        <f>AC106/H106</f>
        <v>0.19480519480519481</v>
      </c>
      <c r="AD107" s="20"/>
      <c r="AE107" s="19">
        <f>AE106/I106</f>
        <v>0.41164709615994921</v>
      </c>
      <c r="AF107" s="68">
        <f>AF106/F106</f>
        <v>0.23273616447926548</v>
      </c>
      <c r="AG107" s="69"/>
      <c r="AH107" s="68">
        <f>AH106/G106</f>
        <v>0.42921270718232046</v>
      </c>
      <c r="AI107" s="69"/>
      <c r="AJ107" s="68">
        <f>AJ106/H106</f>
        <v>0.19220779220779222</v>
      </c>
      <c r="AK107" s="69"/>
      <c r="AL107" s="68">
        <f>AL106/I106</f>
        <v>0.42192954617581718</v>
      </c>
      <c r="AM107" s="68">
        <f>AM106/F106</f>
        <v>0.26167972453715249</v>
      </c>
      <c r="AN107" s="69"/>
      <c r="AO107" s="68">
        <f>AO106/G106</f>
        <v>0.43645718232044189</v>
      </c>
      <c r="AP107" s="69"/>
      <c r="AQ107" s="68">
        <f>AQ106/H106</f>
        <v>0.1918181818181818</v>
      </c>
      <c r="AR107" s="69"/>
      <c r="AS107" s="68">
        <f>AS106/I106</f>
        <v>0.44051729609647738</v>
      </c>
    </row>
    <row r="108" spans="1:50" x14ac:dyDescent="0.35">
      <c r="F108" s="21" t="s">
        <v>182</v>
      </c>
      <c r="G108" s="21" t="s">
        <v>180</v>
      </c>
      <c r="H108" s="21" t="s">
        <v>185</v>
      </c>
      <c r="I108" s="21" t="s">
        <v>186</v>
      </c>
      <c r="J108" s="21" t="s">
        <v>182</v>
      </c>
      <c r="K108" s="22" t="s">
        <v>182</v>
      </c>
      <c r="L108" s="21" t="s">
        <v>180</v>
      </c>
      <c r="M108" s="22" t="s">
        <v>180</v>
      </c>
      <c r="N108" s="21" t="s">
        <v>185</v>
      </c>
      <c r="O108" s="22" t="s">
        <v>185</v>
      </c>
      <c r="P108" s="21" t="s">
        <v>186</v>
      </c>
      <c r="Q108" s="52"/>
      <c r="R108" s="21" t="s">
        <v>182</v>
      </c>
      <c r="S108" s="22" t="s">
        <v>182</v>
      </c>
      <c r="T108" s="21" t="s">
        <v>180</v>
      </c>
      <c r="U108" s="22" t="s">
        <v>180</v>
      </c>
      <c r="V108" s="21" t="s">
        <v>185</v>
      </c>
      <c r="W108" s="22" t="s">
        <v>185</v>
      </c>
      <c r="X108" s="21" t="s">
        <v>186</v>
      </c>
      <c r="Y108" s="21" t="s">
        <v>182</v>
      </c>
      <c r="Z108" s="22" t="s">
        <v>182</v>
      </c>
      <c r="AA108" s="21" t="s">
        <v>180</v>
      </c>
      <c r="AB108" s="22" t="s">
        <v>180</v>
      </c>
      <c r="AC108" s="21" t="s">
        <v>185</v>
      </c>
      <c r="AD108" s="22" t="s">
        <v>185</v>
      </c>
      <c r="AE108" s="21" t="s">
        <v>186</v>
      </c>
      <c r="AF108" s="21" t="s">
        <v>182</v>
      </c>
      <c r="AG108" s="22" t="s">
        <v>182</v>
      </c>
      <c r="AH108" s="21" t="s">
        <v>180</v>
      </c>
      <c r="AI108" s="22" t="s">
        <v>180</v>
      </c>
      <c r="AJ108" s="21" t="s">
        <v>185</v>
      </c>
      <c r="AK108" s="22" t="s">
        <v>185</v>
      </c>
      <c r="AL108" s="21" t="s">
        <v>186</v>
      </c>
      <c r="AM108" s="21" t="s">
        <v>182</v>
      </c>
      <c r="AN108" s="22" t="s">
        <v>182</v>
      </c>
      <c r="AO108" s="21" t="s">
        <v>180</v>
      </c>
      <c r="AP108" s="22" t="s">
        <v>180</v>
      </c>
      <c r="AQ108" s="21" t="s">
        <v>185</v>
      </c>
      <c r="AR108" s="22" t="s">
        <v>185</v>
      </c>
      <c r="AS108" s="21" t="s">
        <v>186</v>
      </c>
    </row>
    <row r="109" spans="1:50" x14ac:dyDescent="0.35">
      <c r="F109" s="23"/>
      <c r="G109" s="24" t="s">
        <v>230</v>
      </c>
      <c r="H109" s="23"/>
      <c r="I109" s="23"/>
      <c r="J109" s="14"/>
      <c r="K109" s="10"/>
      <c r="L109" s="12" t="s">
        <v>231</v>
      </c>
      <c r="M109" s="10"/>
      <c r="N109" s="10"/>
      <c r="O109" s="10"/>
      <c r="P109" s="10"/>
      <c r="Q109" s="1"/>
      <c r="R109" s="11"/>
      <c r="S109" s="11"/>
      <c r="T109" s="13" t="s">
        <v>232</v>
      </c>
      <c r="U109" s="11"/>
      <c r="V109" s="11"/>
      <c r="W109" s="11"/>
      <c r="X109" s="11"/>
      <c r="Y109" s="55"/>
      <c r="Z109" s="55"/>
      <c r="AA109" s="56" t="s">
        <v>236</v>
      </c>
      <c r="AB109" s="55"/>
      <c r="AC109" s="55"/>
      <c r="AD109" s="55"/>
      <c r="AE109" s="55"/>
      <c r="AF109" s="55"/>
      <c r="AG109" s="55"/>
      <c r="AH109" s="56" t="s">
        <v>240</v>
      </c>
      <c r="AI109" s="55"/>
      <c r="AJ109" s="55"/>
      <c r="AK109" s="55"/>
      <c r="AL109" s="55"/>
      <c r="AM109" s="55"/>
      <c r="AN109" s="55"/>
      <c r="AO109" s="56" t="s">
        <v>245</v>
      </c>
      <c r="AP109" s="55"/>
      <c r="AQ109" s="55"/>
      <c r="AR109" s="55"/>
      <c r="AS109" s="55"/>
    </row>
    <row r="111" spans="1:50" x14ac:dyDescent="0.35"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</row>
    <row r="112" spans="1:50" x14ac:dyDescent="0.35"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</row>
    <row r="115" spans="25:45" x14ac:dyDescent="0.35">
      <c r="Y115" s="61"/>
      <c r="AE115" s="62"/>
      <c r="AF115" s="61"/>
      <c r="AL115" s="62"/>
      <c r="AM115" s="61"/>
      <c r="AS115" s="62"/>
    </row>
  </sheetData>
  <mergeCells count="19">
    <mergeCell ref="A107:E107"/>
    <mergeCell ref="Y1:AE1"/>
    <mergeCell ref="Y2:AE2"/>
    <mergeCell ref="J1:P1"/>
    <mergeCell ref="Q1:Q3"/>
    <mergeCell ref="R1:X1"/>
    <mergeCell ref="F1:I1"/>
    <mergeCell ref="A1:A3"/>
    <mergeCell ref="B1:B3"/>
    <mergeCell ref="C1:C3"/>
    <mergeCell ref="D1:D3"/>
    <mergeCell ref="E1:E3"/>
    <mergeCell ref="J2:P2"/>
    <mergeCell ref="R2:X2"/>
    <mergeCell ref="AM1:AS1"/>
    <mergeCell ref="AM2:AS2"/>
    <mergeCell ref="AF1:AL1"/>
    <mergeCell ref="AF2:AL2"/>
    <mergeCell ref="A106:E106"/>
  </mergeCells>
  <pageMargins left="0.7" right="0.7" top="0.75" bottom="0.75" header="0.3" footer="0.3"/>
  <pageSetup paperSize="8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10" sqref="A10"/>
    </sheetView>
  </sheetViews>
  <sheetFormatPr defaultRowHeight="14.5" x14ac:dyDescent="0.35"/>
  <cols>
    <col min="1" max="1" width="27" bestFit="1" customWidth="1"/>
    <col min="2" max="2" width="28.1796875" customWidth="1"/>
  </cols>
  <sheetData>
    <row r="1" spans="1:2" ht="29" x14ac:dyDescent="0.35">
      <c r="A1" s="4" t="s">
        <v>175</v>
      </c>
      <c r="B1" s="72" t="s">
        <v>277</v>
      </c>
    </row>
    <row r="2" spans="1:2" ht="16.5" customHeight="1" x14ac:dyDescent="0.25">
      <c r="A2" s="71" t="s">
        <v>250</v>
      </c>
      <c r="B2" s="64">
        <v>5.96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70" zoomScaleNormal="70" workbookViewId="0">
      <selection activeCell="E34" sqref="E34"/>
    </sheetView>
  </sheetViews>
  <sheetFormatPr defaultRowHeight="14.5" x14ac:dyDescent="0.35"/>
  <cols>
    <col min="1" max="1" width="27" bestFit="1" customWidth="1"/>
    <col min="2" max="3" width="33.453125" customWidth="1"/>
  </cols>
  <sheetData>
    <row r="1" spans="1:3" ht="29" x14ac:dyDescent="0.35">
      <c r="A1" s="4" t="s">
        <v>175</v>
      </c>
      <c r="B1" s="72" t="s">
        <v>264</v>
      </c>
      <c r="C1" s="70" t="s">
        <v>265</v>
      </c>
    </row>
    <row r="2" spans="1:3" ht="15" x14ac:dyDescent="0.25">
      <c r="A2" s="71" t="s">
        <v>84</v>
      </c>
      <c r="B2" s="73">
        <v>75.36</v>
      </c>
      <c r="C2" s="64">
        <v>33.07</v>
      </c>
    </row>
    <row r="3" spans="1:3" ht="15" x14ac:dyDescent="0.25">
      <c r="A3" s="6" t="s">
        <v>260</v>
      </c>
      <c r="B3" s="64">
        <v>175.94</v>
      </c>
      <c r="C3" s="64">
        <v>0</v>
      </c>
    </row>
    <row r="4" spans="1:3" ht="15" x14ac:dyDescent="0.25">
      <c r="A4" s="6" t="s">
        <v>250</v>
      </c>
      <c r="B4" s="64">
        <v>1429.66</v>
      </c>
      <c r="C4" s="64">
        <v>405.92</v>
      </c>
    </row>
    <row r="5" spans="1:3" x14ac:dyDescent="0.35">
      <c r="A5" s="6" t="s">
        <v>261</v>
      </c>
      <c r="B5" s="64">
        <v>1028.2</v>
      </c>
      <c r="C5" s="64">
        <v>57.24</v>
      </c>
    </row>
    <row r="6" spans="1:3" ht="15" x14ac:dyDescent="0.25">
      <c r="A6" s="6" t="s">
        <v>149</v>
      </c>
      <c r="B6" s="64">
        <v>923.99</v>
      </c>
      <c r="C6" s="64">
        <v>232.51</v>
      </c>
    </row>
    <row r="7" spans="1:3" ht="15" x14ac:dyDescent="0.25">
      <c r="A7" s="6" t="s">
        <v>145</v>
      </c>
      <c r="B7" s="64">
        <v>32.700000000000003</v>
      </c>
      <c r="C7" s="64">
        <v>0</v>
      </c>
    </row>
    <row r="8" spans="1:3" ht="15" x14ac:dyDescent="0.25">
      <c r="A8" s="6" t="s">
        <v>262</v>
      </c>
      <c r="B8" s="64">
        <v>73.349999999999994</v>
      </c>
      <c r="C8" s="64">
        <v>0</v>
      </c>
    </row>
    <row r="9" spans="1:3" ht="15" x14ac:dyDescent="0.25">
      <c r="A9" s="6" t="s">
        <v>263</v>
      </c>
      <c r="B9" s="64">
        <v>81.94</v>
      </c>
      <c r="C9" s="6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8" sqref="C18"/>
    </sheetView>
  </sheetViews>
  <sheetFormatPr defaultRowHeight="14.5" x14ac:dyDescent="0.35"/>
  <cols>
    <col min="1" max="1" width="27" bestFit="1" customWidth="1"/>
    <col min="2" max="4" width="26" customWidth="1"/>
  </cols>
  <sheetData>
    <row r="1" spans="1:4" ht="29" x14ac:dyDescent="0.35">
      <c r="A1" s="4" t="s">
        <v>175</v>
      </c>
      <c r="B1" s="72" t="s">
        <v>271</v>
      </c>
      <c r="C1" s="72" t="s">
        <v>272</v>
      </c>
      <c r="D1" s="72" t="s">
        <v>273</v>
      </c>
    </row>
    <row r="2" spans="1:4" ht="15" x14ac:dyDescent="0.25">
      <c r="A2" s="71" t="s">
        <v>266</v>
      </c>
      <c r="B2" s="64">
        <v>0</v>
      </c>
      <c r="C2" s="64">
        <v>0</v>
      </c>
      <c r="D2" s="64">
        <v>0</v>
      </c>
    </row>
    <row r="3" spans="1:4" ht="15" x14ac:dyDescent="0.25">
      <c r="A3" s="6" t="s">
        <v>267</v>
      </c>
      <c r="B3" s="64">
        <v>0</v>
      </c>
      <c r="C3" s="64">
        <v>0</v>
      </c>
      <c r="D3" s="64">
        <v>0</v>
      </c>
    </row>
    <row r="4" spans="1:4" ht="15" x14ac:dyDescent="0.25">
      <c r="A4" s="6" t="s">
        <v>250</v>
      </c>
      <c r="B4" s="64">
        <v>0.15</v>
      </c>
      <c r="C4" s="64">
        <v>0</v>
      </c>
      <c r="D4" s="64">
        <v>0</v>
      </c>
    </row>
    <row r="5" spans="1:4" x14ac:dyDescent="0.35">
      <c r="A5" s="6" t="s">
        <v>251</v>
      </c>
      <c r="B5" s="64">
        <v>0.54</v>
      </c>
      <c r="C5" s="64">
        <v>0</v>
      </c>
      <c r="D5" s="64">
        <v>440.43</v>
      </c>
    </row>
    <row r="6" spans="1:4" ht="15" x14ac:dyDescent="0.25">
      <c r="A6" s="6" t="s">
        <v>253</v>
      </c>
      <c r="B6" s="64">
        <v>0.91</v>
      </c>
      <c r="C6" s="64">
        <v>88.34</v>
      </c>
      <c r="D6" s="64">
        <v>135.88999999999999</v>
      </c>
    </row>
    <row r="7" spans="1:4" x14ac:dyDescent="0.35">
      <c r="A7" s="6" t="s">
        <v>71</v>
      </c>
      <c r="B7" s="64">
        <v>7.0000000000000007E-2</v>
      </c>
      <c r="C7" s="64">
        <v>6.73</v>
      </c>
      <c r="D7" s="64">
        <v>0</v>
      </c>
    </row>
    <row r="8" spans="1:4" x14ac:dyDescent="0.35">
      <c r="A8" s="6" t="s">
        <v>254</v>
      </c>
      <c r="B8" s="64">
        <v>2.42</v>
      </c>
      <c r="C8" s="64">
        <v>0</v>
      </c>
      <c r="D8" s="64">
        <v>124.82</v>
      </c>
    </row>
    <row r="9" spans="1:4" ht="15" x14ac:dyDescent="0.25">
      <c r="A9" s="6" t="s">
        <v>258</v>
      </c>
      <c r="B9" s="64">
        <v>0.55000000000000004</v>
      </c>
      <c r="C9" s="64">
        <v>0</v>
      </c>
      <c r="D9" s="64">
        <v>4.4800000000000004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" sqref="B1"/>
    </sheetView>
  </sheetViews>
  <sheetFormatPr defaultColWidth="26.1796875" defaultRowHeight="14.5" x14ac:dyDescent="0.35"/>
  <sheetData>
    <row r="1" spans="1:2" ht="29" x14ac:dyDescent="0.35">
      <c r="A1" s="4" t="s">
        <v>175</v>
      </c>
      <c r="B1" s="72" t="s">
        <v>274</v>
      </c>
    </row>
    <row r="2" spans="1:2" x14ac:dyDescent="0.35">
      <c r="A2" s="71" t="s">
        <v>22</v>
      </c>
      <c r="B2" s="64">
        <v>25.01</v>
      </c>
    </row>
    <row r="3" spans="1:2" ht="15" x14ac:dyDescent="0.25">
      <c r="A3" s="6" t="s">
        <v>250</v>
      </c>
      <c r="B3" s="64">
        <v>3.58</v>
      </c>
    </row>
    <row r="4" spans="1:2" x14ac:dyDescent="0.35">
      <c r="A4" s="6" t="s">
        <v>251</v>
      </c>
      <c r="B4" s="64">
        <v>7.08</v>
      </c>
    </row>
    <row r="5" spans="1:2" ht="15" x14ac:dyDescent="0.25">
      <c r="A5" s="6" t="s">
        <v>167</v>
      </c>
      <c r="B5" s="64">
        <v>24.49</v>
      </c>
    </row>
    <row r="6" spans="1:2" ht="15" x14ac:dyDescent="0.25">
      <c r="A6" s="6" t="s">
        <v>252</v>
      </c>
      <c r="B6" s="64">
        <v>2.4300000000000002</v>
      </c>
    </row>
    <row r="7" spans="1:2" ht="15" x14ac:dyDescent="0.25">
      <c r="A7" s="6" t="s">
        <v>31</v>
      </c>
      <c r="B7" s="64">
        <v>0.51</v>
      </c>
    </row>
    <row r="8" spans="1:2" ht="15" x14ac:dyDescent="0.25">
      <c r="A8" s="6" t="s">
        <v>19</v>
      </c>
      <c r="B8" s="64">
        <v>0</v>
      </c>
    </row>
    <row r="9" spans="1:2" ht="15" x14ac:dyDescent="0.25">
      <c r="A9" s="6" t="s">
        <v>258</v>
      </c>
      <c r="B9" s="64">
        <v>4.4800000000000004</v>
      </c>
    </row>
    <row r="10" spans="1:2" ht="15" x14ac:dyDescent="0.25">
      <c r="A10" s="6" t="s">
        <v>130</v>
      </c>
      <c r="B10" s="6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B10"/>
    </sheetView>
  </sheetViews>
  <sheetFormatPr defaultRowHeight="14.5" x14ac:dyDescent="0.35"/>
  <cols>
    <col min="1" max="1" width="27" bestFit="1" customWidth="1"/>
    <col min="2" max="3" width="16.26953125" customWidth="1"/>
  </cols>
  <sheetData>
    <row r="1" spans="1:3" ht="58" x14ac:dyDescent="0.35">
      <c r="A1" s="4" t="s">
        <v>175</v>
      </c>
      <c r="B1" s="72" t="s">
        <v>275</v>
      </c>
      <c r="C1" s="72" t="s">
        <v>276</v>
      </c>
    </row>
    <row r="2" spans="1:3" ht="15" x14ac:dyDescent="0.25">
      <c r="A2" s="71" t="s">
        <v>247</v>
      </c>
      <c r="B2" s="64">
        <v>1816.01</v>
      </c>
      <c r="C2" s="64">
        <v>14.17</v>
      </c>
    </row>
    <row r="3" spans="1:3" x14ac:dyDescent="0.35">
      <c r="A3" s="6" t="s">
        <v>22</v>
      </c>
      <c r="B3" s="64">
        <v>748.92</v>
      </c>
      <c r="C3" s="64">
        <v>16.940000000000001</v>
      </c>
    </row>
    <row r="4" spans="1:3" ht="15" x14ac:dyDescent="0.25">
      <c r="A4" s="6" t="s">
        <v>6</v>
      </c>
      <c r="B4" s="64">
        <v>0</v>
      </c>
      <c r="C4" s="64">
        <v>0</v>
      </c>
    </row>
    <row r="5" spans="1:3" x14ac:dyDescent="0.35">
      <c r="A5" s="6" t="s">
        <v>268</v>
      </c>
      <c r="B5" s="64">
        <v>0</v>
      </c>
      <c r="C5" s="64">
        <v>0.03</v>
      </c>
    </row>
    <row r="6" spans="1:3" ht="15" x14ac:dyDescent="0.25">
      <c r="A6" s="6" t="s">
        <v>19</v>
      </c>
      <c r="B6" s="64">
        <v>2417.37</v>
      </c>
      <c r="C6" s="64">
        <v>34.76</v>
      </c>
    </row>
    <row r="7" spans="1:3" x14ac:dyDescent="0.35">
      <c r="A7" s="6" t="s">
        <v>255</v>
      </c>
      <c r="B7" s="64">
        <v>1.25</v>
      </c>
      <c r="C7" s="64">
        <v>7.0000000000000007E-2</v>
      </c>
    </row>
    <row r="8" spans="1:3" ht="15" x14ac:dyDescent="0.25">
      <c r="A8" s="6" t="s">
        <v>145</v>
      </c>
      <c r="B8" s="64">
        <v>0</v>
      </c>
      <c r="C8" s="64">
        <v>0</v>
      </c>
    </row>
    <row r="9" spans="1:3" x14ac:dyDescent="0.35">
      <c r="A9" s="6" t="s">
        <v>269</v>
      </c>
      <c r="B9" s="64">
        <v>0.9</v>
      </c>
      <c r="C9" s="64">
        <v>0.05</v>
      </c>
    </row>
    <row r="10" spans="1:3" ht="15" x14ac:dyDescent="0.25">
      <c r="A10" s="6" t="s">
        <v>270</v>
      </c>
      <c r="B10" s="64">
        <v>38.42</v>
      </c>
      <c r="C10" s="64">
        <v>0.22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55" zoomScaleNormal="55" workbookViewId="0">
      <selection sqref="A1:A41"/>
    </sheetView>
  </sheetViews>
  <sheetFormatPr defaultRowHeight="14.5" x14ac:dyDescent="0.35"/>
  <cols>
    <col min="1" max="1" width="27" bestFit="1" customWidth="1"/>
    <col min="2" max="3" width="16.26953125" bestFit="1" customWidth="1"/>
  </cols>
  <sheetData>
    <row r="1" spans="1:3" ht="87" x14ac:dyDescent="0.35">
      <c r="A1" s="4" t="s">
        <v>175</v>
      </c>
      <c r="B1" s="72" t="s">
        <v>259</v>
      </c>
      <c r="C1" s="70" t="s">
        <v>278</v>
      </c>
    </row>
    <row r="2" spans="1:3" x14ac:dyDescent="0.35">
      <c r="A2" s="71" t="s">
        <v>246</v>
      </c>
      <c r="B2" s="64">
        <v>587.66999999999996</v>
      </c>
      <c r="C2" s="64">
        <v>11</v>
      </c>
    </row>
    <row r="3" spans="1:3" x14ac:dyDescent="0.35">
      <c r="A3" s="6" t="s">
        <v>12</v>
      </c>
      <c r="B3" s="64">
        <v>194.7</v>
      </c>
      <c r="C3" s="64">
        <v>0.13</v>
      </c>
    </row>
    <row r="4" spans="1:3" x14ac:dyDescent="0.35">
      <c r="A4" s="6" t="s">
        <v>114</v>
      </c>
      <c r="B4" s="64">
        <v>473.46</v>
      </c>
      <c r="C4" s="64">
        <v>29.64</v>
      </c>
    </row>
    <row r="5" spans="1:3" ht="15" x14ac:dyDescent="0.25">
      <c r="A5" s="6" t="s">
        <v>147</v>
      </c>
      <c r="B5" s="64">
        <v>238.09</v>
      </c>
      <c r="C5" s="64">
        <v>10.92</v>
      </c>
    </row>
    <row r="6" spans="1:3" x14ac:dyDescent="0.35">
      <c r="A6" s="6" t="s">
        <v>166</v>
      </c>
      <c r="B6" s="64">
        <v>4.1500000000000004</v>
      </c>
      <c r="C6" s="64">
        <v>15.65</v>
      </c>
    </row>
    <row r="7" spans="1:3" ht="15" x14ac:dyDescent="0.25">
      <c r="A7" s="6" t="s">
        <v>87</v>
      </c>
      <c r="B7" s="64">
        <v>44.5</v>
      </c>
      <c r="C7" s="64">
        <v>17.2</v>
      </c>
    </row>
    <row r="8" spans="1:3" ht="15" x14ac:dyDescent="0.25">
      <c r="A8" s="6" t="s">
        <v>247</v>
      </c>
      <c r="B8" s="64">
        <v>107.12</v>
      </c>
      <c r="C8" s="64">
        <v>82.29</v>
      </c>
    </row>
    <row r="9" spans="1:3" ht="15" x14ac:dyDescent="0.25">
      <c r="A9" s="6" t="s">
        <v>248</v>
      </c>
      <c r="B9" s="64">
        <v>41.7</v>
      </c>
      <c r="C9" s="64">
        <v>23.68</v>
      </c>
    </row>
    <row r="10" spans="1:3" x14ac:dyDescent="0.35">
      <c r="A10" s="6" t="s">
        <v>22</v>
      </c>
      <c r="B10" s="64">
        <v>297.60000000000002</v>
      </c>
      <c r="C10" s="64">
        <v>663.63</v>
      </c>
    </row>
    <row r="11" spans="1:3" x14ac:dyDescent="0.35">
      <c r="A11" s="6" t="s">
        <v>249</v>
      </c>
      <c r="B11" s="64">
        <v>6.29</v>
      </c>
      <c r="C11" s="64">
        <v>0</v>
      </c>
    </row>
    <row r="12" spans="1:3" ht="15" x14ac:dyDescent="0.25">
      <c r="A12" s="6" t="s">
        <v>6</v>
      </c>
      <c r="B12" s="64">
        <v>110.15</v>
      </c>
      <c r="C12" s="64">
        <v>9.5399999999999991</v>
      </c>
    </row>
    <row r="13" spans="1:3" ht="15" x14ac:dyDescent="0.25">
      <c r="A13" s="6" t="s">
        <v>250</v>
      </c>
      <c r="B13" s="64">
        <v>741.45</v>
      </c>
      <c r="C13" s="64">
        <v>5.18</v>
      </c>
    </row>
    <row r="14" spans="1:3" x14ac:dyDescent="0.35">
      <c r="A14" s="6" t="s">
        <v>251</v>
      </c>
      <c r="B14" s="64">
        <v>2572.12</v>
      </c>
      <c r="C14" s="64">
        <v>81.88</v>
      </c>
    </row>
    <row r="15" spans="1:3" ht="15" x14ac:dyDescent="0.25">
      <c r="A15" s="6" t="s">
        <v>167</v>
      </c>
      <c r="B15" s="64">
        <v>294.7</v>
      </c>
      <c r="C15" s="64">
        <v>121.44</v>
      </c>
    </row>
    <row r="16" spans="1:3" ht="15" x14ac:dyDescent="0.25">
      <c r="A16" s="6" t="s">
        <v>252</v>
      </c>
      <c r="B16" s="64">
        <v>39.630000000000003</v>
      </c>
      <c r="C16" s="64">
        <v>35.21</v>
      </c>
    </row>
    <row r="17" spans="1:3" ht="15" x14ac:dyDescent="0.25">
      <c r="A17" s="6" t="s">
        <v>253</v>
      </c>
      <c r="B17" s="64">
        <v>2606.4699999999998</v>
      </c>
      <c r="C17" s="64">
        <v>122.22</v>
      </c>
    </row>
    <row r="18" spans="1:3" x14ac:dyDescent="0.35">
      <c r="A18" s="6" t="s">
        <v>71</v>
      </c>
      <c r="B18" s="64">
        <v>290.08999999999997</v>
      </c>
      <c r="C18" s="64">
        <v>12.35</v>
      </c>
    </row>
    <row r="19" spans="1:3" ht="15" x14ac:dyDescent="0.25">
      <c r="A19" s="6" t="s">
        <v>42</v>
      </c>
      <c r="B19" s="64">
        <v>20.84</v>
      </c>
      <c r="C19" s="64">
        <v>9.3800000000000008</v>
      </c>
    </row>
    <row r="20" spans="1:3" x14ac:dyDescent="0.35">
      <c r="A20" s="6" t="s">
        <v>16</v>
      </c>
      <c r="B20" s="64">
        <v>47.84</v>
      </c>
      <c r="C20" s="64">
        <v>8.5500000000000007</v>
      </c>
    </row>
    <row r="21" spans="1:3" ht="15" x14ac:dyDescent="0.25">
      <c r="A21" s="6" t="s">
        <v>31</v>
      </c>
      <c r="B21" s="64">
        <v>666.8</v>
      </c>
      <c r="C21" s="64">
        <v>331.01</v>
      </c>
    </row>
    <row r="22" spans="1:3" ht="15" x14ac:dyDescent="0.25">
      <c r="A22" s="6" t="s">
        <v>135</v>
      </c>
      <c r="B22" s="64">
        <v>31.98</v>
      </c>
      <c r="C22" s="64">
        <v>0</v>
      </c>
    </row>
    <row r="23" spans="1:3" ht="15" x14ac:dyDescent="0.25">
      <c r="A23" s="6" t="s">
        <v>104</v>
      </c>
      <c r="B23" s="64">
        <v>9.8000000000000007</v>
      </c>
      <c r="C23" s="64">
        <v>1.32</v>
      </c>
    </row>
    <row r="24" spans="1:3" x14ac:dyDescent="0.35">
      <c r="A24" s="6" t="s">
        <v>76</v>
      </c>
      <c r="B24" s="64">
        <v>50.8</v>
      </c>
      <c r="C24" s="64">
        <v>0.43</v>
      </c>
    </row>
    <row r="25" spans="1:3" ht="15" x14ac:dyDescent="0.25">
      <c r="A25" s="6" t="s">
        <v>19</v>
      </c>
      <c r="B25" s="64">
        <v>8.2200000000000006</v>
      </c>
      <c r="C25" s="64">
        <v>261.58999999999997</v>
      </c>
    </row>
    <row r="26" spans="1:3" x14ac:dyDescent="0.35">
      <c r="A26" s="6" t="s">
        <v>254</v>
      </c>
      <c r="B26" s="64">
        <v>3426.99</v>
      </c>
      <c r="C26" s="64">
        <v>74.56</v>
      </c>
    </row>
    <row r="27" spans="1:3" x14ac:dyDescent="0.35">
      <c r="A27" s="6" t="s">
        <v>255</v>
      </c>
      <c r="B27" s="64"/>
      <c r="C27" s="64">
        <v>1.69</v>
      </c>
    </row>
    <row r="28" spans="1:3" ht="15" x14ac:dyDescent="0.25">
      <c r="A28" s="6" t="s">
        <v>256</v>
      </c>
      <c r="B28" s="64">
        <v>0</v>
      </c>
      <c r="C28" s="64">
        <v>0</v>
      </c>
    </row>
    <row r="29" spans="1:3" ht="15" x14ac:dyDescent="0.25">
      <c r="A29" s="6" t="s">
        <v>145</v>
      </c>
      <c r="B29" s="64">
        <v>617.69000000000005</v>
      </c>
      <c r="C29" s="64">
        <v>24.86</v>
      </c>
    </row>
    <row r="30" spans="1:3" x14ac:dyDescent="0.35">
      <c r="A30" s="6" t="s">
        <v>40</v>
      </c>
      <c r="B30" s="64">
        <v>0</v>
      </c>
      <c r="C30" s="64">
        <v>0</v>
      </c>
    </row>
    <row r="31" spans="1:3" x14ac:dyDescent="0.35">
      <c r="A31" s="6" t="s">
        <v>54</v>
      </c>
      <c r="B31" s="64">
        <v>0</v>
      </c>
      <c r="C31" s="64">
        <v>0.47</v>
      </c>
    </row>
    <row r="32" spans="1:3" x14ac:dyDescent="0.35">
      <c r="A32" s="6" t="s">
        <v>74</v>
      </c>
      <c r="B32" s="64">
        <v>15.97</v>
      </c>
      <c r="C32" s="64">
        <v>0.1</v>
      </c>
    </row>
    <row r="33" spans="1:3" ht="15" x14ac:dyDescent="0.25">
      <c r="A33" s="6" t="s">
        <v>25</v>
      </c>
      <c r="B33" s="64">
        <v>222.84</v>
      </c>
      <c r="C33" s="64">
        <v>37.11</v>
      </c>
    </row>
    <row r="34" spans="1:3" ht="15" x14ac:dyDescent="0.25">
      <c r="A34" s="6" t="s">
        <v>60</v>
      </c>
      <c r="B34" s="64">
        <v>12.67</v>
      </c>
      <c r="C34" s="64">
        <v>159.5</v>
      </c>
    </row>
    <row r="35" spans="1:3" x14ac:dyDescent="0.35">
      <c r="A35" s="6" t="s">
        <v>44</v>
      </c>
      <c r="B35" s="64">
        <v>3.03</v>
      </c>
      <c r="C35" s="64">
        <v>0.61</v>
      </c>
    </row>
    <row r="36" spans="1:3" ht="15" x14ac:dyDescent="0.25">
      <c r="A36" s="6" t="s">
        <v>102</v>
      </c>
      <c r="B36" s="64">
        <v>0</v>
      </c>
      <c r="C36" s="64">
        <v>0</v>
      </c>
    </row>
    <row r="37" spans="1:3" ht="15" x14ac:dyDescent="0.25">
      <c r="A37" s="6" t="s">
        <v>257</v>
      </c>
      <c r="B37" s="64">
        <v>0</v>
      </c>
      <c r="C37" s="64">
        <v>0</v>
      </c>
    </row>
    <row r="38" spans="1:3" x14ac:dyDescent="0.35">
      <c r="A38" s="6" t="s">
        <v>258</v>
      </c>
      <c r="B38" s="64">
        <v>1350.29</v>
      </c>
      <c r="C38" s="64">
        <v>132.13</v>
      </c>
    </row>
    <row r="39" spans="1:3" x14ac:dyDescent="0.35">
      <c r="A39" s="6" t="s">
        <v>78</v>
      </c>
      <c r="B39" s="64">
        <v>51.94</v>
      </c>
      <c r="C39" s="64">
        <v>2.81</v>
      </c>
    </row>
    <row r="40" spans="1:3" x14ac:dyDescent="0.35">
      <c r="A40" s="6" t="s">
        <v>94</v>
      </c>
      <c r="B40" s="64">
        <v>0</v>
      </c>
      <c r="C40" s="64">
        <v>0</v>
      </c>
    </row>
    <row r="41" spans="1:3" x14ac:dyDescent="0.35">
      <c r="A41" s="6" t="s">
        <v>56</v>
      </c>
      <c r="B41" s="64">
        <v>5.49</v>
      </c>
      <c r="C41" s="6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8"/>
  <sheetViews>
    <sheetView workbookViewId="0">
      <selection activeCell="H5" sqref="H5"/>
    </sheetView>
  </sheetViews>
  <sheetFormatPr defaultRowHeight="14.5" x14ac:dyDescent="0.35"/>
  <cols>
    <col min="1" max="1" width="27" bestFit="1" customWidth="1"/>
    <col min="2" max="2" width="16.1796875" customWidth="1"/>
  </cols>
  <sheetData>
    <row r="1" spans="1:2" ht="43.5" x14ac:dyDescent="0.35">
      <c r="A1" s="4" t="s">
        <v>175</v>
      </c>
      <c r="B1" s="72" t="s">
        <v>280</v>
      </c>
    </row>
    <row r="2" spans="1:2" ht="15" x14ac:dyDescent="0.25">
      <c r="A2" s="6" t="s">
        <v>247</v>
      </c>
      <c r="B2" s="64">
        <v>1918</v>
      </c>
    </row>
    <row r="3" spans="1:2" ht="15" x14ac:dyDescent="0.25">
      <c r="A3" s="6" t="s">
        <v>252</v>
      </c>
      <c r="B3" s="64">
        <v>832</v>
      </c>
    </row>
    <row r="4" spans="1:2" ht="15" x14ac:dyDescent="0.25">
      <c r="A4" s="6" t="s">
        <v>31</v>
      </c>
      <c r="B4" s="64">
        <v>131658</v>
      </c>
    </row>
    <row r="5" spans="1:2" ht="15" x14ac:dyDescent="0.25">
      <c r="A5" s="6" t="s">
        <v>19</v>
      </c>
      <c r="B5" s="64">
        <v>875</v>
      </c>
    </row>
    <row r="6" spans="1:2" x14ac:dyDescent="0.35">
      <c r="A6" s="6" t="s">
        <v>279</v>
      </c>
      <c r="B6" s="64">
        <v>10141</v>
      </c>
    </row>
    <row r="7" spans="1:2" ht="15" x14ac:dyDescent="0.25">
      <c r="A7" s="6" t="s">
        <v>25</v>
      </c>
      <c r="B7" s="64">
        <v>2296</v>
      </c>
    </row>
    <row r="8" spans="1:2" ht="15" x14ac:dyDescent="0.25">
      <c r="A8" s="6" t="s">
        <v>258</v>
      </c>
      <c r="B8" s="64">
        <v>589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Analiza vključenost v KOPOP</vt:lpstr>
      <vt:lpstr>Operacija grbinasti travniki</vt:lpstr>
      <vt:lpstr>Operacija planinska paša</vt:lpstr>
      <vt:lpstr>Varovanje črede pred zvermi</vt:lpstr>
      <vt:lpstr>Visokodebelni sadovnjaki</vt:lpstr>
      <vt:lpstr>Vodni viri</vt:lpstr>
      <vt:lpstr>Ekološko kmetijstvo</vt:lpstr>
      <vt:lpstr>Ohranjanje mejic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MOP1_</cp:lastModifiedBy>
  <cp:lastPrinted>2018-06-04T07:43:28Z</cp:lastPrinted>
  <dcterms:created xsi:type="dcterms:W3CDTF">2014-05-22T14:01:05Z</dcterms:created>
  <dcterms:modified xsi:type="dcterms:W3CDTF">2021-06-07T12:59:41Z</dcterms:modified>
</cp:coreProperties>
</file>